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15" windowWidth="16605" windowHeight="6810" tabRatio="877"/>
  </bookViews>
  <sheets>
    <sheet name="Disclaimer" sheetId="10" r:id="rId1"/>
    <sheet name="Contents" sheetId="37" r:id="rId2"/>
    <sheet name="Key Indicators" sheetId="47" r:id="rId3"/>
    <sheet name="Group Financial Highlights" sheetId="48" r:id="rId4"/>
    <sheet name="Segment Summary" sheetId="49" r:id="rId5"/>
    <sheet name="Embedded Value" sheetId="46" r:id="rId6"/>
    <sheet name="Customer Operation" sheetId="56" r:id="rId7"/>
    <sheet name="Life and Health Insurance" sheetId="50" r:id="rId8"/>
    <sheet name="Property &amp; Casualty Insurance" sheetId="51" r:id="rId9"/>
    <sheet name="Banking" sheetId="52" r:id="rId10"/>
    <sheet name="Trust" sheetId="53" r:id="rId11"/>
    <sheet name="Securities" sheetId="54" r:id="rId12"/>
    <sheet name="Internet Finance and Others" sheetId="55" r:id="rId13"/>
    <sheet name="Profit &amp; Loss" sheetId="14" r:id="rId14"/>
    <sheet name="Comprehensive Income" sheetId="38" r:id="rId15"/>
    <sheet name="Balance Sheet" sheetId="15" r:id="rId16"/>
    <sheet name="Segment Reporting" sheetId="39" r:id="rId17"/>
  </sheets>
  <externalReferences>
    <externalReference r:id="rId18"/>
  </externalReferences>
  <definedNames>
    <definedName name="OLE_LINK3" localSheetId="16">'Segment Reporting'!$P$6</definedName>
  </definedNames>
  <calcPr calcId="145621"/>
</workbook>
</file>

<file path=xl/calcChain.xml><?xml version="1.0" encoding="utf-8"?>
<calcChain xmlns="http://schemas.openxmlformats.org/spreadsheetml/2006/main">
  <c r="G4" i="48" l="1"/>
  <c r="D4" i="48"/>
  <c r="D78" i="52" l="1"/>
  <c r="D58" i="49"/>
  <c r="D57" i="49"/>
  <c r="D56" i="49"/>
  <c r="D55" i="49"/>
  <c r="D54" i="49"/>
  <c r="D53" i="49"/>
  <c r="D52" i="49"/>
  <c r="D51" i="49"/>
  <c r="D50" i="49"/>
  <c r="C49" i="49"/>
  <c r="B49" i="49"/>
  <c r="C38" i="49"/>
  <c r="B38" i="49"/>
  <c r="C27" i="49"/>
  <c r="B27" i="49"/>
  <c r="C42" i="48"/>
  <c r="B42" i="48"/>
  <c r="C20" i="48"/>
  <c r="D57" i="47" l="1"/>
  <c r="D53" i="47"/>
  <c r="D51" i="47"/>
  <c r="D43" i="47"/>
  <c r="D42" i="47"/>
  <c r="D35" i="47"/>
  <c r="D27" i="47"/>
  <c r="D20" i="47"/>
  <c r="D19" i="47"/>
  <c r="D18" i="47"/>
  <c r="D17" i="47"/>
  <c r="D166" i="46" l="1"/>
  <c r="D163" i="46"/>
  <c r="D162" i="46"/>
  <c r="D161" i="46"/>
  <c r="D160" i="46"/>
  <c r="D159" i="46"/>
  <c r="C155" i="46"/>
  <c r="C154" i="46"/>
  <c r="E148" i="46"/>
  <c r="C148" i="46"/>
  <c r="G147" i="46"/>
  <c r="E147" i="46"/>
  <c r="C147" i="46"/>
  <c r="G146" i="46"/>
  <c r="E146" i="46"/>
  <c r="C146" i="46"/>
  <c r="G145" i="46"/>
  <c r="E145" i="46"/>
  <c r="C145" i="46"/>
  <c r="G144" i="46"/>
  <c r="E144" i="46"/>
  <c r="C144" i="46"/>
  <c r="G138" i="46"/>
  <c r="F138" i="46"/>
  <c r="E138" i="46"/>
  <c r="G137" i="46"/>
  <c r="F137" i="46"/>
  <c r="E137" i="46"/>
  <c r="G136" i="46"/>
  <c r="F136" i="46"/>
  <c r="E136" i="46"/>
  <c r="G130" i="46"/>
  <c r="F130" i="46"/>
  <c r="E130" i="46"/>
  <c r="G129" i="46"/>
  <c r="F129" i="46"/>
  <c r="E129" i="46"/>
  <c r="G128" i="46"/>
  <c r="F128" i="46"/>
  <c r="E128" i="46"/>
  <c r="G122" i="46"/>
  <c r="F122" i="46"/>
  <c r="E122" i="46"/>
  <c r="G121" i="46"/>
  <c r="F121" i="46"/>
  <c r="E121" i="46"/>
  <c r="G120" i="46"/>
  <c r="F120" i="46"/>
  <c r="E120" i="46"/>
  <c r="G64" i="46"/>
  <c r="D64" i="46"/>
  <c r="G63" i="46"/>
  <c r="D63" i="46"/>
  <c r="G62" i="46"/>
  <c r="D62" i="46"/>
  <c r="G61" i="46"/>
  <c r="D61" i="46"/>
  <c r="G60" i="46"/>
  <c r="D60" i="46"/>
  <c r="G59" i="46"/>
  <c r="D59" i="46"/>
  <c r="G58" i="46"/>
  <c r="D58" i="46"/>
  <c r="G57" i="46"/>
  <c r="D57" i="46"/>
  <c r="G56" i="46"/>
  <c r="D56" i="46"/>
  <c r="G55" i="46"/>
  <c r="D55" i="46"/>
  <c r="D29" i="46"/>
  <c r="D28" i="46"/>
  <c r="D27" i="46"/>
  <c r="D26" i="46"/>
  <c r="D23" i="46"/>
  <c r="D22" i="46"/>
  <c r="D21" i="46"/>
  <c r="D20" i="46"/>
  <c r="D19" i="46"/>
  <c r="D18" i="46"/>
  <c r="D17" i="46"/>
</calcChain>
</file>

<file path=xl/sharedStrings.xml><?xml version="1.0" encoding="utf-8"?>
<sst xmlns="http://schemas.openxmlformats.org/spreadsheetml/2006/main" count="1585" uniqueCount="784">
  <si>
    <t>Fixed maturity investments</t>
  </si>
  <si>
    <t>Equity investments</t>
  </si>
  <si>
    <t>Derivative financial assets</t>
  </si>
  <si>
    <t>Loans and advances to customers</t>
  </si>
  <si>
    <t>Premium receivables</t>
  </si>
  <si>
    <t>Accounts receivable</t>
  </si>
  <si>
    <t>Reinsurers’ share of insurance liabilities</t>
  </si>
  <si>
    <t>Policyholder account assets in respect of insurance contracts</t>
  </si>
  <si>
    <t>Investment properties</t>
  </si>
  <si>
    <t>Property and equipment</t>
  </si>
  <si>
    <t>Intangible assets</t>
  </si>
  <si>
    <t>Deferred tax assets</t>
  </si>
  <si>
    <t>Other assets</t>
  </si>
  <si>
    <t>Total assets</t>
  </si>
  <si>
    <t>Equity and liabilities</t>
  </si>
  <si>
    <t>Equity</t>
  </si>
  <si>
    <t>Share capital</t>
  </si>
  <si>
    <t>Reserves</t>
  </si>
  <si>
    <t>Retained profits</t>
  </si>
  <si>
    <t>Equity attributable to owners of the parent</t>
  </si>
  <si>
    <t>Non-controlling interests</t>
  </si>
  <si>
    <t>Total equity</t>
  </si>
  <si>
    <t>Liabilities</t>
  </si>
  <si>
    <t>Due to banks and other financial institutions</t>
  </si>
  <si>
    <t>Other financial liabilities held for trading</t>
  </si>
  <si>
    <t>Assets sold under agreements to repurchase</t>
  </si>
  <si>
    <t>Derivative financial liabilities</t>
  </si>
  <si>
    <t>Accounts payable</t>
  </si>
  <si>
    <t>Income tax payable</t>
  </si>
  <si>
    <t>Insurance payables</t>
  </si>
  <si>
    <t>Insurance contract liabilities</t>
  </si>
  <si>
    <t>Investment contract liabilities for policyholders</t>
  </si>
  <si>
    <t>Policyholder dividend payable</t>
  </si>
  <si>
    <t>Bonds payable</t>
  </si>
  <si>
    <t>Deferred tax liabilities</t>
  </si>
  <si>
    <t>Other liabilities</t>
  </si>
  <si>
    <t>Total liabilities</t>
  </si>
  <si>
    <t>Total equity and liabilities</t>
  </si>
  <si>
    <t>Less: Premiums ceded to reinsurers</t>
  </si>
  <si>
    <t>Change in unearned premium reserves</t>
  </si>
  <si>
    <t>Net earned premiums</t>
  </si>
  <si>
    <t>Reinsurance commission income</t>
  </si>
  <si>
    <t>Interest income from banking operations</t>
  </si>
  <si>
    <t>Investment income</t>
  </si>
  <si>
    <t>Total income</t>
  </si>
  <si>
    <t>Gross claims and policyholders’ benefits</t>
  </si>
  <si>
    <t>Less: Reinsurers’ share and policyholders’ benefits</t>
  </si>
  <si>
    <t>Claims and policyholders’ benefits</t>
  </si>
  <si>
    <t>Commission expenses on insurance operations</t>
  </si>
  <si>
    <t>Interest expenses on banking operations</t>
  </si>
  <si>
    <t>Loan loss provisions, net of reversals</t>
  </si>
  <si>
    <t>Foreign exchange (losses)/gains</t>
  </si>
  <si>
    <t>General and administrative expenses</t>
  </si>
  <si>
    <t>Finance costs</t>
  </si>
  <si>
    <t>Other expenses</t>
  </si>
  <si>
    <t>Total expenses</t>
  </si>
  <si>
    <t>Profit before tax</t>
  </si>
  <si>
    <t>Income tax</t>
  </si>
  <si>
    <t>Attributable to:</t>
  </si>
  <si>
    <t>Earnings per share attributable to ordinary equity holders of the parent:</t>
  </si>
  <si>
    <t>Other comprehensive income</t>
  </si>
  <si>
    <t>Items that may be reclassified subsequently to profit or loss:</t>
  </si>
  <si>
    <t>Available-for-sale financial assets</t>
  </si>
  <si>
    <t>Shadow accounting adjustments</t>
  </si>
  <si>
    <t>Exchange differences on translation of foreign operations</t>
  </si>
  <si>
    <t>Share of other comprehensive income of associates and jointly controlled entities</t>
  </si>
  <si>
    <t>Income tax relating to components of other comprehensive income</t>
  </si>
  <si>
    <t>Ping An Insurance (Group) Company of China, Ltd.</t>
    <phoneticPr fontId="3" type="noConversion"/>
  </si>
  <si>
    <t>Others</t>
  </si>
  <si>
    <t xml:space="preserve"> </t>
  </si>
  <si>
    <t>-</t>
  </si>
  <si>
    <t>(in RMB million)</t>
  </si>
  <si>
    <t>Net profit attributable to shareholders of the parent company</t>
  </si>
  <si>
    <t>Equity attributable to shareholders of the parent company</t>
  </si>
  <si>
    <t>Corporate</t>
  </si>
  <si>
    <t>Total</t>
  </si>
  <si>
    <t xml:space="preserve">Gross written premiums </t>
  </si>
  <si>
    <t>Fees and commission income from non-insurance operations</t>
  </si>
  <si>
    <t>Including: Inter-segment fees and commission income from non-insurance operations</t>
  </si>
  <si>
    <t>Including: Inter-segment investment income</t>
  </si>
  <si>
    <t>Share of profits and losses of associates and jointly controlled entities</t>
  </si>
  <si>
    <t xml:space="preserve">      Including: Inter-segment other income</t>
  </si>
  <si>
    <t>Cash and amounts due from banks and other financial institutions</t>
  </si>
  <si>
    <t>Balances with the Central Bank and statutory deposits</t>
  </si>
  <si>
    <t>Investments in associates and jointly controlled entities</t>
  </si>
  <si>
    <t>Segment assets</t>
  </si>
  <si>
    <t>Segment liabilities</t>
  </si>
  <si>
    <t>Net interest income</t>
  </si>
  <si>
    <t>Total deposits</t>
  </si>
  <si>
    <t>Total loans and advances</t>
  </si>
  <si>
    <t>Non-performing loan ratio (%)</t>
  </si>
  <si>
    <t>Provision coverage ratio (%)</t>
  </si>
  <si>
    <t>172,919             48,343</t>
  </si>
  <si>
    <t>Contact info: IR@pingan.com.cn, PR@pingan.com.cn</t>
    <phoneticPr fontId="3" type="noConversion"/>
  </si>
  <si>
    <t>Dec.31, 2015</t>
    <phoneticPr fontId="3" type="noConversion"/>
  </si>
  <si>
    <t>Subtotal</t>
  </si>
  <si>
    <t>New loans</t>
  </si>
  <si>
    <t>RMB</t>
  </si>
  <si>
    <t>Assets</t>
  </si>
  <si>
    <t>Fees and commission expenses on non-insurance operations</t>
  </si>
  <si>
    <t>Customer deposits and payables to brokerage customers</t>
  </si>
  <si>
    <t>Less:  Premiums ceded to reinsurers</t>
    <phoneticPr fontId="3" type="noConversion"/>
  </si>
  <si>
    <t>SEGMENT REPORTING</t>
    <phoneticPr fontId="3" type="noConversion"/>
  </si>
  <si>
    <t>Banking</t>
    <phoneticPr fontId="3" type="noConversion"/>
  </si>
  <si>
    <t>Segment Summary</t>
    <phoneticPr fontId="3" type="noConversion"/>
  </si>
  <si>
    <t>Embedded Value</t>
    <phoneticPr fontId="3" type="noConversion"/>
  </si>
  <si>
    <t>Customer Operation</t>
    <phoneticPr fontId="3" type="noConversion"/>
  </si>
  <si>
    <t>Contents</t>
    <phoneticPr fontId="3" type="noConversion"/>
  </si>
  <si>
    <t>6.4.1</t>
    <phoneticPr fontId="3" type="noConversion"/>
  </si>
  <si>
    <t>6.4.2</t>
    <phoneticPr fontId="3" type="noConversion"/>
  </si>
  <si>
    <t>Business Indicators</t>
    <phoneticPr fontId="3" type="noConversion"/>
  </si>
  <si>
    <t>Financial Statements</t>
    <phoneticPr fontId="3" type="noConversion"/>
  </si>
  <si>
    <t>Risk discount rate</t>
  </si>
  <si>
    <t>-</t>
    <phoneticPr fontId="3" type="noConversion"/>
  </si>
  <si>
    <t>Adjusted net asset value</t>
  </si>
  <si>
    <t>Value of in-force insurance business written prior to June 1999</t>
  </si>
  <si>
    <t>Value of in-force insurance business written since June 1999</t>
  </si>
  <si>
    <t>Value of one year’s new business</t>
  </si>
  <si>
    <t>3. NBEV  Relevant Data</t>
    <phoneticPr fontId="3" type="noConversion"/>
  </si>
  <si>
    <t>Individual business</t>
  </si>
  <si>
    <t xml:space="preserve">  Agency</t>
  </si>
  <si>
    <t xml:space="preserve">    Long-term protection</t>
  </si>
  <si>
    <t xml:space="preserve">    Saving(short-PPP)</t>
  </si>
  <si>
    <t xml:space="preserve">    Short-term </t>
  </si>
  <si>
    <t xml:space="preserve">  Bancassurance</t>
  </si>
  <si>
    <t>Group business</t>
  </si>
  <si>
    <t>Note: ANP (Annualised new premium) is calculated as the sum of 100 per cent of annualised first year premiums and 10 per cent of single premiums.</t>
    <phoneticPr fontId="3" type="noConversion"/>
  </si>
  <si>
    <t>C-ROSS</t>
    <phoneticPr fontId="3" type="noConversion"/>
  </si>
  <si>
    <t>4. EV Movement Analysis</t>
    <phoneticPr fontId="3" type="noConversion"/>
  </si>
  <si>
    <t>Investment return increased by 50bps per annum</t>
  </si>
  <si>
    <t>Central case</t>
  </si>
  <si>
    <t xml:space="preserve">Investment return decreased by 50bps per annum </t>
  </si>
  <si>
    <t>10% increase in policy discontinuance rates</t>
  </si>
  <si>
    <t>10% increase in maintenance expenses</t>
  </si>
  <si>
    <t xml:space="preserve">5% increase in the policyholders’ dividend payout ratio </t>
  </si>
  <si>
    <t>Group Financial Highlights</t>
    <phoneticPr fontId="3" type="noConversion"/>
  </si>
  <si>
    <t>Please visit http://pingan.cn/ir/index.shtml or http://www.pingan.cn/en/ir/index.shtml, where we discloses information about the company, its financial information, and its business which may be deemed material.</t>
    <phoneticPr fontId="3" type="noConversion"/>
  </si>
  <si>
    <t>Consolidated Statement of Income</t>
    <phoneticPr fontId="3" type="noConversion"/>
  </si>
  <si>
    <t>Consolidated Statement of Comprehensive Income</t>
    <phoneticPr fontId="3" type="noConversion"/>
  </si>
  <si>
    <t>Consolidated Statement of Financial Position</t>
    <phoneticPr fontId="3" type="noConversion"/>
  </si>
  <si>
    <t>Copyright Ping An Group 2017</t>
    <phoneticPr fontId="39" type="noConversion"/>
  </si>
  <si>
    <t>Property and Casualty Insurance</t>
    <phoneticPr fontId="3" type="noConversion"/>
  </si>
  <si>
    <t>Life and Health Insurance</t>
    <phoneticPr fontId="3" type="noConversion"/>
  </si>
  <si>
    <t>INTERIM CONSOLIDATED STATEMENT OF INCOME</t>
    <phoneticPr fontId="3" type="noConversion"/>
  </si>
  <si>
    <t>FOR THE SIX-MONTH PERIOD ENDED 30 JUNE 2017</t>
    <phoneticPr fontId="3" type="noConversion"/>
  </si>
  <si>
    <t xml:space="preserve">Net written premiums </t>
  </si>
  <si>
    <t>Other income and other gains</t>
  </si>
  <si>
    <t>Profit for the period</t>
  </si>
  <si>
    <t xml:space="preserve">     - Owners of the parent</t>
  </si>
  <si>
    <t xml:space="preserve">     - Non-controlling interests</t>
  </si>
  <si>
    <t xml:space="preserve">    - Basic</t>
  </si>
  <si>
    <t xml:space="preserve">    - Diluted</t>
  </si>
  <si>
    <t>(Unaudited)</t>
  </si>
  <si>
    <t>2017
(Unaudited)</t>
    <phoneticPr fontId="3" type="noConversion"/>
  </si>
  <si>
    <t>2016
(Unaudited)</t>
    <phoneticPr fontId="3" type="noConversion"/>
  </si>
  <si>
    <t>INTERIM CONSOLIDATED STATEMENT OF COMPREHENSIVE INCOME</t>
    <phoneticPr fontId="3" type="noConversion"/>
  </si>
  <si>
    <t>FOR THE SIX–MONTH PERIOD ENDED 30 JUNE 2017</t>
    <phoneticPr fontId="3" type="noConversion"/>
  </si>
  <si>
    <t>Other comprehensive income for the period, net of tax</t>
  </si>
  <si>
    <t>Total comprehensive income for the period</t>
  </si>
  <si>
    <t xml:space="preserve">  - Owners of the parent</t>
  </si>
  <si>
    <t xml:space="preserve">  - Non-controlling interests</t>
  </si>
  <si>
    <t>INTERIM CONSOLIDATED STATEMENT OF FINANCIAL POSITION</t>
  </si>
  <si>
    <t>AS AT 30 JUNE 2017</t>
  </si>
  <si>
    <t>(Audited)</t>
  </si>
  <si>
    <t>Equity and other investments</t>
  </si>
  <si>
    <t>Finance lease receivables</t>
  </si>
  <si>
    <t>Policyholder account assets in respect of investment contracts</t>
  </si>
  <si>
    <t>Trust</t>
    <phoneticPr fontId="3" type="noConversion"/>
  </si>
  <si>
    <t>Securities</t>
    <phoneticPr fontId="3" type="noConversion"/>
  </si>
  <si>
    <t>Ping An Insurance (Group) Company of China, Ltd.</t>
  </si>
  <si>
    <t>1. Key Data Summary</t>
    <phoneticPr fontId="3" type="noConversion"/>
  </si>
  <si>
    <t>Half year ended June 30 2017/June 30 2017</t>
    <phoneticPr fontId="3" type="noConversion"/>
  </si>
  <si>
    <t>Half year ended June 30 2016/Dec 31 2016</t>
    <phoneticPr fontId="3" type="noConversion"/>
  </si>
  <si>
    <t>Change(%)</t>
    <phoneticPr fontId="3" type="noConversion"/>
  </si>
  <si>
    <t>EV of Group</t>
  </si>
  <si>
    <t>Operating Return on EV (Operating ROEV) of Group (not annualized)</t>
  </si>
  <si>
    <t>0.8pps</t>
    <phoneticPr fontId="3" type="noConversion"/>
  </si>
  <si>
    <t>EV of L&amp;H</t>
  </si>
  <si>
    <t xml:space="preserve">Operating ROEV of L&amp;H (not annualized) </t>
  </si>
  <si>
    <t>4.2pps</t>
    <phoneticPr fontId="3" type="noConversion"/>
  </si>
  <si>
    <t>Value of first half year’s new business after cost of capital (NBEV)</t>
  </si>
  <si>
    <t>Residual margin</t>
  </si>
  <si>
    <t>Release of Residual margin</t>
  </si>
  <si>
    <t>Ultimate investment return rate</t>
  </si>
  <si>
    <t>2. 2016 EV and NBEV Base</t>
    <phoneticPr fontId="3" type="noConversion"/>
  </si>
  <si>
    <t>Jun.30, 2017</t>
    <phoneticPr fontId="3" type="noConversion"/>
  </si>
  <si>
    <t>Dec.31, 2016</t>
  </si>
  <si>
    <t>2017H1Change(%)</t>
    <phoneticPr fontId="3" type="noConversion"/>
  </si>
  <si>
    <t>Dec.31, 2015</t>
    <phoneticPr fontId="3" type="noConversion"/>
  </si>
  <si>
    <t> Including: ANA of life and health insurance business</t>
    <phoneticPr fontId="3" type="noConversion"/>
  </si>
  <si>
    <t>Cost of capital</t>
  </si>
  <si>
    <t> Including: EV of life and health insurance business</t>
    <phoneticPr fontId="3" type="noConversion"/>
  </si>
  <si>
    <t>Jun.30, 2017</t>
    <phoneticPr fontId="3" type="noConversion"/>
  </si>
  <si>
    <t>Value of one year’s new business after cost of capital</t>
  </si>
  <si>
    <t>Value of first half year’s new business after cost of capital</t>
  </si>
  <si>
    <t>(1) NBEV by segment</t>
  </si>
  <si>
    <t>FYP</t>
    <phoneticPr fontId="3" type="noConversion"/>
  </si>
  <si>
    <t>NBEV</t>
    <phoneticPr fontId="3" type="noConversion"/>
  </si>
  <si>
    <t>2017H1</t>
    <phoneticPr fontId="3" type="noConversion"/>
  </si>
  <si>
    <t>2016H1</t>
    <phoneticPr fontId="3" type="noConversion"/>
  </si>
  <si>
    <t>Change(%)</t>
  </si>
  <si>
    <t xml:space="preserve">    Saving(long-PPP)</t>
  </si>
  <si>
    <t xml:space="preserve">  Tele, internet and others</t>
    <phoneticPr fontId="3" type="noConversion"/>
  </si>
  <si>
    <t>Note: (1) “PPP” stands for Premium Payment Period.</t>
    <phoneticPr fontId="3" type="noConversion"/>
  </si>
  <si>
    <t>(2)Tele, internet and others includes telemarketing, internet marketing and Ping An Health’s individual business.</t>
    <phoneticPr fontId="3" type="noConversion"/>
  </si>
  <si>
    <t>(3) Long-term protection products cover whole-life, term life, critical illness and long term accident insurance. Saving products (short-PPP) cover endowment and annuity products with PPP below10 years. Saving products (long-PPP) cover endowment and annuity products with PPP of 10 years and above .</t>
    <phoneticPr fontId="3" type="noConversion"/>
  </si>
  <si>
    <t>(4) In the table above, the assumptions and method used to calculate the value of the first half year’s new business in 2016 are the same as current assumptions and method used to calculate the new business value. If the 2016 mid-year valuation’s assumptions and method were used, the value of first half year’s new business in 2016 would be RMB 24,017 million.</t>
    <phoneticPr fontId="3" type="noConversion"/>
  </si>
  <si>
    <t>(2) NBEV margin by segment</t>
  </si>
  <si>
    <t>By FYP</t>
    <phoneticPr fontId="3" type="noConversion"/>
  </si>
  <si>
    <t>By ANP</t>
    <phoneticPr fontId="3" type="noConversion"/>
  </si>
  <si>
    <t>2017H1</t>
    <phoneticPr fontId="3" type="noConversion"/>
  </si>
  <si>
    <t>2016H1</t>
    <phoneticPr fontId="3" type="noConversion"/>
  </si>
  <si>
    <t xml:space="preserve">  Tele, internet and others</t>
    <phoneticPr fontId="3" type="noConversion"/>
  </si>
  <si>
    <t>(3) The proportion of long-term protection in NBEV</t>
  </si>
  <si>
    <t>Report year</t>
  </si>
  <si>
    <t>Proportion of long-term protection in NBEV</t>
  </si>
  <si>
    <t>2016H1</t>
    <phoneticPr fontId="3" type="noConversion"/>
  </si>
  <si>
    <t>(1) Movement analsysis of life and health insurance business(L&amp;H) EV</t>
    <phoneticPr fontId="3" type="noConversion"/>
  </si>
  <si>
    <t>Movement analysis of L&amp;H EV</t>
    <phoneticPr fontId="3" type="noConversion"/>
  </si>
  <si>
    <t>2017H1</t>
  </si>
  <si>
    <t>Opening EV of L&amp;H</t>
    <phoneticPr fontId="3" type="noConversion"/>
  </si>
  <si>
    <t>EV operating profit</t>
  </si>
  <si>
    <t>Including: Expected return on opening EV</t>
    <phoneticPr fontId="3" type="noConversion"/>
  </si>
  <si>
    <t xml:space="preserve">               NBEV post-risk diversified</t>
    <phoneticPr fontId="3" type="noConversion"/>
  </si>
  <si>
    <t xml:space="preserve">               Operating assumptions and model changes</t>
    <phoneticPr fontId="3" type="noConversion"/>
  </si>
  <si>
    <t>               Operating variances and others</t>
    <phoneticPr fontId="3" type="noConversion"/>
  </si>
  <si>
    <t>Economic assumptions changes</t>
  </si>
  <si>
    <t>Market value adjustment</t>
  </si>
  <si>
    <t>Investment return variance</t>
  </si>
  <si>
    <t>Capital change</t>
  </si>
  <si>
    <t>Closing EVof L&amp;H</t>
  </si>
  <si>
    <t>(2) Movement analsysis of Group EV</t>
    <phoneticPr fontId="3" type="noConversion"/>
  </si>
  <si>
    <t>Movement analysis of Group EV</t>
    <phoneticPr fontId="3" type="noConversion"/>
  </si>
  <si>
    <t>Opening EV of Group</t>
    <phoneticPr fontId="3" type="noConversion"/>
  </si>
  <si>
    <t>Including: Net profit of other business</t>
    <phoneticPr fontId="3" type="noConversion"/>
  </si>
  <si>
    <t xml:space="preserve">               Expected return on opening L&amp;H EV</t>
    <phoneticPr fontId="3" type="noConversion"/>
  </si>
  <si>
    <t xml:space="preserve">               NBEV post-risk diversified</t>
    <phoneticPr fontId="3" type="noConversion"/>
  </si>
  <si>
    <t xml:space="preserve">               Operating assumptions and model changes</t>
    <phoneticPr fontId="3" type="noConversion"/>
  </si>
  <si>
    <t>               Operating variances and others</t>
    <phoneticPr fontId="3" type="noConversion"/>
  </si>
  <si>
    <t>(3)Operating return of EV(operating ROEV)</t>
    <phoneticPr fontId="3" type="noConversion"/>
  </si>
  <si>
    <t>2016FY</t>
    <phoneticPr fontId="3" type="noConversion"/>
  </si>
  <si>
    <t>EV operating profit of Group</t>
  </si>
  <si>
    <t>EV operating profit of L&amp;H</t>
  </si>
  <si>
    <t xml:space="preserve">Operating ROEV of Group (not annualized) </t>
  </si>
  <si>
    <t>Operating ROEV of L&amp;H (not annualized)</t>
  </si>
  <si>
    <t>5.Sensitivity Analysis</t>
    <phoneticPr fontId="3" type="noConversion"/>
  </si>
  <si>
    <t>(1) Sensitivity of EV of Group to investment return and risk discount rate</t>
  </si>
  <si>
    <t>(in RMB million)</t>
    <phoneticPr fontId="3" type="noConversion"/>
  </si>
  <si>
    <t>Jun.30, 2017</t>
    <phoneticPr fontId="3" type="noConversion"/>
  </si>
  <si>
    <t>RDR</t>
    <phoneticPr fontId="3" type="noConversion"/>
  </si>
  <si>
    <t>Change compared with central case</t>
    <phoneticPr fontId="3" type="noConversion"/>
  </si>
  <si>
    <t>(2) Sensitivity of EV of L&amp;H to investment return and risk discount rate</t>
    <phoneticPr fontId="3" type="noConversion"/>
  </si>
  <si>
    <t>(in RMB million)</t>
    <phoneticPr fontId="3" type="noConversion"/>
  </si>
  <si>
    <t>(3) Sensitivity of NBEV to investment return and risk discount rate</t>
  </si>
  <si>
    <t>(4) Sensitivity to other assumptions</t>
  </si>
  <si>
    <t>Change</t>
  </si>
  <si>
    <t>EV of L&amp;H</t>
    <phoneticPr fontId="3" type="noConversion"/>
  </si>
  <si>
    <t>NBEV</t>
  </si>
  <si>
    <t>-</t>
    <phoneticPr fontId="3" type="noConversion"/>
  </si>
  <si>
    <t>10% increase in motality and morbidity rates</t>
  </si>
  <si>
    <t>10% decrease in fair value of equity asset</t>
  </si>
  <si>
    <t>NA</t>
  </si>
  <si>
    <t>6.Residual Margin of Ping An Life</t>
    <phoneticPr fontId="3" type="noConversion"/>
  </si>
  <si>
    <t>(in RMB million)</t>
    <phoneticPr fontId="3" type="noConversion"/>
  </si>
  <si>
    <t>Residual Margin</t>
  </si>
  <si>
    <t>Dec. 31, 2015</t>
  </si>
  <si>
    <t>Dec. 31, 2016</t>
  </si>
  <si>
    <t>Jun.30, 2017</t>
    <phoneticPr fontId="3" type="noConversion"/>
  </si>
  <si>
    <t>Amortization of residual margin</t>
  </si>
  <si>
    <t>Including: Proportion of long-term protection</t>
  </si>
  <si>
    <t>Change of amortization of residual margin</t>
  </si>
  <si>
    <t>2016H1</t>
    <phoneticPr fontId="3" type="noConversion"/>
  </si>
  <si>
    <t>2017H1</t>
    <phoneticPr fontId="3" type="noConversion"/>
  </si>
  <si>
    <t xml:space="preserve">Note:  Figures may not match due to rounding. </t>
  </si>
  <si>
    <t>Copyright Ping An Group 2017</t>
    <phoneticPr fontId="39" type="noConversion"/>
  </si>
  <si>
    <t xml:space="preserve">Change (%) </t>
  </si>
  <si>
    <t>Note</t>
  </si>
  <si>
    <t>For the six months ended June 30, 2017/As at June 30, 2017</t>
  </si>
  <si>
    <t>For the six months ended June 30, 2016/ As at December 31, 2016</t>
  </si>
  <si>
    <r>
      <t>Change</t>
    </r>
    <r>
      <rPr>
        <sz val="10"/>
        <color rgb="FF000000"/>
        <rFont val="宋体"/>
        <family val="3"/>
        <charset val="134"/>
      </rPr>
      <t>（</t>
    </r>
    <r>
      <rPr>
        <sz val="10"/>
        <color rgb="FF000000"/>
        <rFont val="Arial"/>
        <family val="2"/>
      </rPr>
      <t>%</t>
    </r>
    <r>
      <rPr>
        <sz val="10"/>
        <color rgb="FF000000"/>
        <rFont val="宋体"/>
        <family val="3"/>
        <charset val="134"/>
      </rPr>
      <t>）</t>
    </r>
    <r>
      <rPr>
        <sz val="10"/>
        <color rgb="FF000000"/>
        <rFont val="Arial"/>
        <family val="2"/>
      </rPr>
      <t xml:space="preserve"> </t>
    </r>
  </si>
  <si>
    <t>Customer</t>
  </si>
  <si>
    <t>Number of internet users (in thousand)</t>
  </si>
  <si>
    <t>YTD</t>
  </si>
  <si>
    <t>Number of individual customers (in thousand)</t>
  </si>
  <si>
    <t>Number of contracts per customer (contract)</t>
  </si>
  <si>
    <t>Profit per customer (in RMB)</t>
  </si>
  <si>
    <t>Number of monthly active users (in thousand)</t>
  </si>
  <si>
    <t>Proportion of users on mobile (%)</t>
  </si>
  <si>
    <t>4.1 pps</t>
  </si>
  <si>
    <t>Proportion of customers holding multiple contracts with different subsidiaries (%)</t>
  </si>
  <si>
    <t>2.1 pps</t>
  </si>
  <si>
    <t>Group</t>
  </si>
  <si>
    <t>Operating return on embedded value (not annualized, %)</t>
  </si>
  <si>
    <t>0.8 pps</t>
  </si>
  <si>
    <t>Embedded value (in RMB million)</t>
  </si>
  <si>
    <t>Weighted average ROE (not annualized, %)</t>
  </si>
  <si>
    <t>-1.0 pps</t>
  </si>
  <si>
    <t>Equity attributable to shareholders of the parent company (in RMB million)</t>
  </si>
  <si>
    <t>Net profit attributable to shareholders of the parent company (in RMB million)</t>
  </si>
  <si>
    <t>Basic earnings per share (in RMB)</t>
  </si>
  <si>
    <t>Dividend per share (in RMB)</t>
  </si>
  <si>
    <t>Group comprehensive solvency margin ratio (%)</t>
  </si>
  <si>
    <t>1.1 pps</t>
  </si>
  <si>
    <t>Life and health insurance business</t>
  </si>
  <si>
    <t>4.2 pps</t>
  </si>
  <si>
    <t>Value of first half year’s new business (in RMB million)</t>
  </si>
  <si>
    <t>Net profit (in RMB million)</t>
  </si>
  <si>
    <t>Net assets (in RMB million)</t>
  </si>
  <si>
    <t>Ping An Life’s residual margin (in RMB million)</t>
  </si>
  <si>
    <t>Comprehensive solvency margin ratio–Ping An Life (%)</t>
    <phoneticPr fontId="39" type="noConversion"/>
  </si>
  <si>
    <t>6.7 pps</t>
  </si>
  <si>
    <t>Property and casualty insurance business</t>
  </si>
  <si>
    <t>ROE (not annualized, %)</t>
  </si>
  <si>
    <t>-0.8 pps</t>
  </si>
  <si>
    <t>Combined ratio (%)</t>
  </si>
  <si>
    <t>Comprehensive solvency margin ratio–Ping An Property &amp; Casualty (%)</t>
    <phoneticPr fontId="39" type="noConversion"/>
  </si>
  <si>
    <t>-21.9 pps</t>
  </si>
  <si>
    <t>Banking business</t>
  </si>
  <si>
    <t>-1.2 pps</t>
  </si>
  <si>
    <t>Net interest margin (annualized, %)</t>
  </si>
  <si>
    <t>-0.38 pps</t>
  </si>
  <si>
    <t>0.02 pps</t>
  </si>
  <si>
    <t>5.95 pps</t>
  </si>
  <si>
    <t>Capital adequacy ratio (%)</t>
  </si>
  <si>
    <t>-0.30 pps</t>
  </si>
  <si>
    <t>Trust business</t>
  </si>
  <si>
    <t>6.5 pps</t>
  </si>
  <si>
    <t>Assets held in trust (in RMB million)</t>
    <phoneticPr fontId="39" type="noConversion"/>
  </si>
  <si>
    <t>Securities business</t>
  </si>
  <si>
    <t>-0.4 pps</t>
  </si>
  <si>
    <t>(In RMB million)</t>
  </si>
  <si>
    <r>
      <t xml:space="preserve">Change </t>
    </r>
    <r>
      <rPr>
        <sz val="10"/>
        <color theme="1"/>
        <rFont val="Arial"/>
        <family val="2"/>
      </rPr>
      <t>(%)</t>
    </r>
  </si>
  <si>
    <t>2016</t>
  </si>
  <si>
    <t>2015</t>
  </si>
  <si>
    <t>2014</t>
  </si>
  <si>
    <t>2013</t>
  </si>
  <si>
    <t>2012</t>
  </si>
  <si>
    <t>Net profit</t>
  </si>
  <si>
    <r>
      <t>Basic earnings per share (in RMB) (</t>
    </r>
    <r>
      <rPr>
        <sz val="10"/>
        <color theme="1"/>
        <rFont val="Arial"/>
        <family val="2"/>
      </rPr>
      <t>1)</t>
    </r>
  </si>
  <si>
    <r>
      <t>Diluted earnings per share (in RMB) (</t>
    </r>
    <r>
      <rPr>
        <sz val="10"/>
        <color theme="1"/>
        <rFont val="Arial"/>
        <family val="2"/>
      </rPr>
      <t>1)</t>
    </r>
  </si>
  <si>
    <r>
      <t>Interim DPS</t>
    </r>
    <r>
      <rPr>
        <sz val="10"/>
        <color theme="1"/>
        <rFont val="Arial"/>
        <family val="2"/>
      </rPr>
      <t xml:space="preserve"> (in RMB) (1)</t>
    </r>
  </si>
  <si>
    <r>
      <t>Final DPS</t>
    </r>
    <r>
      <rPr>
        <sz val="10"/>
        <color theme="1"/>
        <rFont val="Arial"/>
        <family val="2"/>
      </rPr>
      <t xml:space="preserve"> (in RMB) (1)</t>
    </r>
  </si>
  <si>
    <r>
      <t>Total DPS</t>
    </r>
    <r>
      <rPr>
        <sz val="10"/>
        <color theme="1"/>
        <rFont val="Arial"/>
        <family val="2"/>
      </rPr>
      <t xml:space="preserve"> (in RMB) (1)</t>
    </r>
  </si>
  <si>
    <t>Total dividend amount</t>
  </si>
  <si>
    <t>0.3 pps</t>
  </si>
  <si>
    <r>
      <t>Value of one year’s new business (</t>
    </r>
    <r>
      <rPr>
        <sz val="10"/>
        <color theme="1"/>
        <rFont val="Arial"/>
        <family val="2"/>
      </rPr>
      <t xml:space="preserve">2) </t>
    </r>
  </si>
  <si>
    <t>Net investment income of insurance funds</t>
  </si>
  <si>
    <t>-0.7 pps</t>
  </si>
  <si>
    <t>0.2 pps</t>
  </si>
  <si>
    <t>Total investment income of insurance funds</t>
  </si>
  <si>
    <t>0.5 pps</t>
  </si>
  <si>
    <t>-2.5 pps</t>
  </si>
  <si>
    <t>Total shares (in million)</t>
  </si>
  <si>
    <r>
      <t>Group embedded value (</t>
    </r>
    <r>
      <rPr>
        <sz val="10"/>
        <color theme="1"/>
        <rFont val="Arial"/>
        <family val="2"/>
      </rPr>
      <t xml:space="preserve">2) </t>
    </r>
  </si>
  <si>
    <t>Investment portfolio of insurance funds</t>
  </si>
  <si>
    <r>
      <t>Group core capital (</t>
    </r>
    <r>
      <rPr>
        <sz val="10"/>
        <color theme="1"/>
        <rFont val="Arial"/>
        <family val="2"/>
      </rPr>
      <t xml:space="preserve">2) </t>
    </r>
  </si>
  <si>
    <r>
      <t>Group actual capital (</t>
    </r>
    <r>
      <rPr>
        <sz val="10"/>
        <color theme="1"/>
        <rFont val="Arial"/>
        <family val="2"/>
      </rPr>
      <t xml:space="preserve">2) </t>
    </r>
  </si>
  <si>
    <r>
      <t>Group minimum capital (</t>
    </r>
    <r>
      <rPr>
        <sz val="10"/>
        <color theme="1"/>
        <rFont val="Arial"/>
        <family val="2"/>
      </rPr>
      <t xml:space="preserve">2) </t>
    </r>
  </si>
  <si>
    <t>3.8 pps</t>
  </si>
  <si>
    <t>5.4 pps</t>
  </si>
  <si>
    <t>5.1 pps</t>
  </si>
  <si>
    <t>Investment rate of insurance funds</t>
  </si>
  <si>
    <t>Fixed-income investments</t>
  </si>
  <si>
    <t>-1.6 pps</t>
  </si>
  <si>
    <t>-3.1 pps</t>
  </si>
  <si>
    <t>3.5 pps</t>
  </si>
  <si>
    <t>0.7 pps</t>
  </si>
  <si>
    <t>Cash, cash equivalents and others</t>
  </si>
  <si>
    <t>-1.9 pps</t>
  </si>
  <si>
    <t>1.7 pps</t>
  </si>
  <si>
    <r>
      <t>(</t>
    </r>
    <r>
      <rPr>
        <sz val="10"/>
        <color theme="1"/>
        <rFont val="Arial"/>
        <family val="2"/>
      </rPr>
      <t>2) The figures for 2016 and 2017 are under C-ROSS, and comparative figures for 2015 have been restated; in and before 2014, the figures are under China Solvency I</t>
    </r>
  </si>
  <si>
    <t>Copyright Ping An Group 2017</t>
  </si>
  <si>
    <t>Segment Summary</t>
  </si>
  <si>
    <t>Other asset management business</t>
  </si>
  <si>
    <t>Internet finance business</t>
  </si>
  <si>
    <t>Segment equity</t>
  </si>
  <si>
    <t>Indicators for life and health insurance business</t>
    <phoneticPr fontId="3" type="noConversion"/>
  </si>
  <si>
    <t>Change (%)</t>
  </si>
  <si>
    <t>Net investment income</t>
  </si>
  <si>
    <r>
      <t xml:space="preserve">Net investment yield </t>
    </r>
    <r>
      <rPr>
        <sz val="10"/>
        <color theme="1"/>
        <rFont val="Arial"/>
        <family val="2"/>
      </rPr>
      <t>(%)</t>
    </r>
  </si>
  <si>
    <t>Total investment income</t>
  </si>
  <si>
    <t>Total investment yield (%)</t>
  </si>
  <si>
    <t>0.6 pps</t>
  </si>
  <si>
    <t>Surrender rate (%)</t>
  </si>
  <si>
    <r>
      <rPr>
        <sz val="10"/>
        <color theme="1"/>
        <rFont val="Arial"/>
        <family val="2"/>
      </rPr>
      <t>0.1 pps</t>
    </r>
  </si>
  <si>
    <r>
      <rPr>
        <sz val="10"/>
        <color theme="1"/>
        <rFont val="Arial"/>
        <family val="2"/>
      </rPr>
      <t>Value of one year's new business</t>
    </r>
  </si>
  <si>
    <t>,</t>
  </si>
  <si>
    <r>
      <rPr>
        <sz val="10"/>
        <color theme="1"/>
        <rFont val="Arial"/>
        <family val="2"/>
      </rPr>
      <t>Value of new business in agent channel</t>
    </r>
  </si>
  <si>
    <t>Embedded value</t>
  </si>
  <si>
    <t>Results of life and health insurance business</t>
  </si>
  <si>
    <t>Written premiums</t>
  </si>
  <si>
    <t>Less: written premiums of policies without significant insurance risk testing</t>
  </si>
  <si>
    <t>Less: premium deposits separated out from universal life and investment-linked products</t>
  </si>
  <si>
    <t>Premium income</t>
  </si>
  <si>
    <t>Earned premiums</t>
  </si>
  <si>
    <t>Claims and policyholders' benefits</t>
  </si>
  <si>
    <t>Commission expenses of insurance business</t>
    <phoneticPr fontId="39" type="noConversion"/>
  </si>
  <si>
    <t>Other net income and expenses</t>
  </si>
  <si>
    <t>For the six months ended June 30</t>
  </si>
  <si>
    <t> New business</t>
  </si>
  <si>
    <t>  Agent channel</t>
  </si>
  <si>
    <t>   Including: regular premiums</t>
  </si>
  <si>
    <t>  Bancassurance channel</t>
  </si>
  <si>
    <t>  Telemarketing, internet marketing and others</t>
  </si>
  <si>
    <t>  Total of new business</t>
  </si>
  <si>
    <t> Renewal business</t>
  </si>
  <si>
    <t>  Total of renewal business</t>
  </si>
  <si>
    <t>Total of individual business</t>
  </si>
  <si>
    <t>Solvency margin</t>
  </si>
  <si>
    <t>Ping An Life</t>
  </si>
  <si>
    <t>Ping An Annuity</t>
  </si>
  <si>
    <t>Ping An Health</t>
  </si>
  <si>
    <t>Core capital</t>
  </si>
  <si>
    <t>Actual capital</t>
  </si>
  <si>
    <t>Minimum capital</t>
  </si>
  <si>
    <t>Core solvency margin ratio (%)</t>
  </si>
  <si>
    <t>11.7 pps</t>
  </si>
  <si>
    <t>15.5 pps</t>
  </si>
  <si>
    <t>30.1 pps</t>
  </si>
  <si>
    <t>Comprehensive solvency margin ratio (%)</t>
  </si>
  <si>
    <t>Indicators for Ping An Life</t>
  </si>
  <si>
    <t>Number of customers (in thousand)</t>
  </si>
  <si>
    <t>Individual</t>
  </si>
  <si>
    <t>Distribution network</t>
  </si>
  <si>
    <t>Number of individual life insurance sales agents</t>
  </si>
  <si>
    <t>Number of group insurance sales representatives</t>
  </si>
  <si>
    <t>Number of bancassurance relation managers</t>
  </si>
  <si>
    <t>Number of telemarketing agents</t>
  </si>
  <si>
    <t>Productivity of sales agents</t>
  </si>
  <si>
    <t>First-year written premiums per agent per month (in RMB)</t>
  </si>
  <si>
    <t>New individual life insurance policies per agent per month (policy)</t>
  </si>
  <si>
    <t>Persistency ratio (%)</t>
  </si>
  <si>
    <r>
      <rPr>
        <sz val="10"/>
        <color theme="1"/>
        <rFont val="Arial"/>
        <family val="2"/>
      </rPr>
      <t>0.6 pps</t>
    </r>
  </si>
  <si>
    <t>25 months</t>
  </si>
  <si>
    <r>
      <rPr>
        <sz val="10"/>
        <color theme="1"/>
        <rFont val="Arial"/>
        <family val="2"/>
      </rPr>
      <t>2.0 pps</t>
    </r>
  </si>
  <si>
    <r>
      <rPr>
        <sz val="10"/>
        <color rgb="FF000000"/>
        <rFont val="Arial"/>
        <family val="2"/>
      </rPr>
      <t xml:space="preserve"> </t>
    </r>
  </si>
  <si>
    <t>Indicators for property and casualty insurance business</t>
  </si>
  <si>
    <r>
      <t>(</t>
    </r>
    <r>
      <rPr>
        <sz val="10"/>
        <color theme="1"/>
        <rFont val="Arial"/>
        <family val="2"/>
      </rPr>
      <t>in RMB million)</t>
    </r>
  </si>
  <si>
    <r>
      <t xml:space="preserve">Net investment yield </t>
    </r>
    <r>
      <rPr>
        <sz val="10"/>
        <color theme="1"/>
        <rFont val="Arial"/>
        <family val="2"/>
      </rPr>
      <t>(annualized, %)</t>
    </r>
  </si>
  <si>
    <t>-0.3 pps</t>
  </si>
  <si>
    <r>
      <t xml:space="preserve">Total investment yield </t>
    </r>
    <r>
      <rPr>
        <sz val="10"/>
        <color theme="1"/>
        <rFont val="Arial"/>
        <family val="2"/>
      </rPr>
      <t>(annualized, %)</t>
    </r>
  </si>
  <si>
    <t>-0.2 pps</t>
  </si>
  <si>
    <r>
      <t xml:space="preserve">Combined ratio </t>
    </r>
    <r>
      <rPr>
        <sz val="10"/>
        <color theme="1"/>
        <rFont val="Arial"/>
        <family val="2"/>
      </rPr>
      <t xml:space="preserve"> (%)</t>
    </r>
  </si>
  <si>
    <r>
      <t xml:space="preserve">Loss ratio </t>
    </r>
    <r>
      <rPr>
        <sz val="10"/>
        <color theme="1"/>
        <rFont val="Arial"/>
        <family val="2"/>
      </rPr>
      <t>(%)</t>
    </r>
  </si>
  <si>
    <t>3.9 pps</t>
  </si>
  <si>
    <r>
      <t xml:space="preserve">Expense ratio </t>
    </r>
    <r>
      <rPr>
        <sz val="10"/>
        <color theme="1"/>
        <rFont val="Arial"/>
        <family val="2"/>
      </rPr>
      <t>(%)</t>
    </r>
  </si>
  <si>
    <t>Results of Ping An Property &amp; Casualty</t>
  </si>
  <si>
    <r>
      <t>Change (</t>
    </r>
    <r>
      <rPr>
        <sz val="10"/>
        <color theme="1"/>
        <rFont val="Arial"/>
        <family val="2"/>
      </rPr>
      <t>%)</t>
    </r>
  </si>
  <si>
    <t>Premium income (in RMB million)</t>
  </si>
  <si>
    <r>
      <t>Market share (</t>
    </r>
    <r>
      <rPr>
        <sz val="10"/>
        <color theme="1"/>
        <rFont val="Arial"/>
        <family val="2"/>
      </rPr>
      <t>%</t>
    </r>
    <r>
      <rPr>
        <sz val="10"/>
        <rFont val="Arial"/>
        <family val="2"/>
      </rPr>
      <t>)</t>
    </r>
  </si>
  <si>
    <r>
      <rPr>
        <sz val="10"/>
        <color theme="1"/>
        <rFont val="Arial"/>
        <family val="2"/>
      </rPr>
      <t>1.5 pps</t>
    </r>
  </si>
  <si>
    <t>Premium income of automobile insurance</t>
  </si>
  <si>
    <r>
      <t xml:space="preserve">Market share of automobile insurance </t>
    </r>
    <r>
      <rPr>
        <sz val="10"/>
        <color theme="1"/>
        <rFont val="Arial"/>
        <family val="2"/>
      </rPr>
      <t>(%)</t>
    </r>
  </si>
  <si>
    <t>0.9 pps</t>
  </si>
  <si>
    <t>Inward reinsurance premium</t>
  </si>
  <si>
    <t>Claim expenses</t>
  </si>
  <si>
    <t>Commission expenses of insurance operations</t>
  </si>
  <si>
    <t>Underwriting profit</t>
  </si>
  <si>
    <r>
      <t xml:space="preserve">  </t>
    </r>
    <r>
      <rPr>
        <sz val="10"/>
        <color theme="1"/>
        <rFont val="Arial"/>
        <family val="2"/>
      </rPr>
      <t>Combined ratio (%)</t>
    </r>
    <phoneticPr fontId="39" type="noConversion"/>
  </si>
  <si>
    <r>
      <rPr>
        <sz val="10"/>
        <color theme="1"/>
        <rFont val="Arial"/>
        <family val="2"/>
      </rPr>
      <t>0.8 pps</t>
    </r>
  </si>
  <si>
    <r>
      <rPr>
        <sz val="10"/>
        <color theme="1"/>
        <rFont val="Arial"/>
        <family val="2"/>
      </rPr>
      <t>0.3 pps</t>
    </r>
  </si>
  <si>
    <r>
      <t xml:space="preserve">  </t>
    </r>
    <r>
      <rPr>
        <sz val="10"/>
        <color theme="1"/>
        <rFont val="Arial"/>
        <family val="2"/>
      </rPr>
      <t>Including: combined ratio of natural catastrophes (%)</t>
    </r>
  </si>
  <si>
    <r>
      <rPr>
        <sz val="10"/>
        <color theme="1"/>
        <rFont val="Arial"/>
        <family val="2"/>
      </rPr>
      <t>-0.097 pps</t>
    </r>
  </si>
  <si>
    <r>
      <t xml:space="preserve">  </t>
    </r>
    <r>
      <rPr>
        <sz val="10"/>
        <color theme="1"/>
        <rFont val="Arial"/>
        <family val="2"/>
      </rPr>
      <t>Average investment assets</t>
    </r>
  </si>
  <si>
    <r>
      <t xml:space="preserve">  </t>
    </r>
    <r>
      <rPr>
        <sz val="10"/>
        <color theme="1"/>
        <rFont val="Arial"/>
        <family val="2"/>
      </rPr>
      <t>Total investment yield (%)</t>
    </r>
  </si>
  <si>
    <r>
      <rPr>
        <sz val="10"/>
        <color theme="1"/>
        <rFont val="Arial"/>
        <family val="2"/>
      </rPr>
      <t>-0.1 pps</t>
    </r>
  </si>
  <si>
    <r>
      <rPr>
        <sz val="10"/>
        <color theme="1"/>
        <rFont val="Arial"/>
        <family val="2"/>
      </rPr>
      <t>-1.7 pps</t>
    </r>
  </si>
  <si>
    <r>
      <t xml:space="preserve">  </t>
    </r>
    <r>
      <rPr>
        <sz val="10"/>
        <color theme="1"/>
        <rFont val="Arial"/>
        <family val="2"/>
      </rPr>
      <t>Annualized total investment yield (%)</t>
    </r>
  </si>
  <si>
    <r>
      <rPr>
        <sz val="10"/>
        <color theme="1"/>
        <rFont val="Arial"/>
        <family val="2"/>
      </rPr>
      <t>-0.2 pps</t>
    </r>
  </si>
  <si>
    <t>Premium income by product type</t>
  </si>
  <si>
    <r>
      <rPr>
        <sz val="10"/>
        <color theme="1"/>
        <rFont val="Arial"/>
        <family val="2"/>
      </rPr>
      <t>For the six months ended June 30</t>
    </r>
  </si>
  <si>
    <t>2017</t>
  </si>
  <si>
    <t>Auto insurance</t>
  </si>
  <si>
    <t>Non-auto insurance</t>
  </si>
  <si>
    <t>Accident and health insurance</t>
  </si>
  <si>
    <t>Premium income in total</t>
  </si>
  <si>
    <t>Premium income by channel</t>
  </si>
  <si>
    <t>Telemarketing and online channels</t>
  </si>
  <si>
    <t>Cross-selling</t>
  </si>
  <si>
    <t>Car dealers channel</t>
  </si>
  <si>
    <r>
      <t xml:space="preserve">Combined ratio </t>
    </r>
    <r>
      <rPr>
        <b/>
        <sz val="10"/>
        <color theme="1"/>
        <rFont val="Arial"/>
        <family val="2"/>
      </rPr>
      <t xml:space="preserve"> (%)</t>
    </r>
  </si>
  <si>
    <r>
      <rPr>
        <sz val="10"/>
        <color theme="1"/>
        <rFont val="Arial"/>
        <family val="2"/>
      </rPr>
      <t>-3.1 pps</t>
    </r>
  </si>
  <si>
    <r>
      <rPr>
        <sz val="10"/>
        <color theme="1"/>
        <rFont val="Arial"/>
        <family val="2"/>
      </rPr>
      <t>3.9 pps</t>
    </r>
  </si>
  <si>
    <t>Operating data by product type</t>
  </si>
  <si>
    <t>Insured amount</t>
  </si>
  <si>
    <t xml:space="preserve">Earned premiums         </t>
  </si>
  <si>
    <t>Combined ratio</t>
  </si>
  <si>
    <t>Guarantee insurance</t>
  </si>
  <si>
    <t>Liability insurance</t>
  </si>
  <si>
    <t>Corporate property and casualty insurance</t>
  </si>
  <si>
    <t>Casualty insurance</t>
  </si>
  <si>
    <t>Indicators for Ping An Property &amp; Casualty</t>
  </si>
  <si>
    <r>
      <t xml:space="preserve">Core solvency margin ratio </t>
    </r>
    <r>
      <rPr>
        <sz val="10"/>
        <color theme="1"/>
        <rFont val="Arial"/>
        <family val="2"/>
      </rPr>
      <t>(%)</t>
    </r>
  </si>
  <si>
    <r>
      <rPr>
        <sz val="10"/>
        <color theme="1"/>
        <rFont val="Arial"/>
        <family val="2"/>
      </rPr>
      <t>-18.1 pps</t>
    </r>
  </si>
  <si>
    <r>
      <t xml:space="preserve">Comprehensive solvency margin ratio </t>
    </r>
    <r>
      <rPr>
        <sz val="10"/>
        <color theme="1"/>
        <rFont val="Arial"/>
        <family val="2"/>
      </rPr>
      <t>(%)</t>
    </r>
  </si>
  <si>
    <r>
      <rPr>
        <sz val="10"/>
        <color theme="1"/>
        <rFont val="Arial"/>
        <family val="2"/>
      </rPr>
      <t>-21.9 pps</t>
    </r>
  </si>
  <si>
    <r>
      <t>Number of customers linked their auto use with the Ping An Auto Owner app</t>
    </r>
    <r>
      <rPr>
        <sz val="10"/>
        <color theme="1"/>
        <rFont val="Arial"/>
        <family val="2"/>
      </rPr>
      <t xml:space="preserve"> (in thousand)</t>
    </r>
    <phoneticPr fontId="39" type="noConversion"/>
  </si>
  <si>
    <t>Number of direct sales representatives</t>
  </si>
  <si>
    <t>Indicators for banking  business</t>
  </si>
  <si>
    <t>Segment net assets</t>
  </si>
  <si>
    <t>Results of banking business</t>
  </si>
  <si>
    <r>
      <t xml:space="preserve"> </t>
    </r>
    <r>
      <rPr>
        <sz val="10"/>
        <color theme="1"/>
        <rFont val="Arial"/>
        <family val="2"/>
      </rPr>
      <t>Average balance of interest-earning assets</t>
    </r>
  </si>
  <si>
    <r>
      <t xml:space="preserve"> </t>
    </r>
    <r>
      <rPr>
        <sz val="10"/>
        <color theme="1"/>
        <rFont val="Arial"/>
        <family val="2"/>
      </rPr>
      <t>Net interest margin (%)</t>
    </r>
  </si>
  <si>
    <r>
      <rPr>
        <sz val="10"/>
        <color theme="1"/>
        <rFont val="Arial"/>
        <family val="2"/>
      </rPr>
      <t>-0.19 pps</t>
    </r>
  </si>
  <si>
    <r>
      <rPr>
        <sz val="10"/>
        <color theme="1"/>
        <rFont val="Arial"/>
        <family val="2"/>
      </rPr>
      <t>-0.06 pps</t>
    </r>
  </si>
  <si>
    <r>
      <t xml:space="preserve"> </t>
    </r>
    <r>
      <rPr>
        <sz val="10"/>
        <color theme="1"/>
        <rFont val="Arial"/>
        <family val="2"/>
      </rPr>
      <t>Net interest margin (annualized) (%)</t>
    </r>
  </si>
  <si>
    <r>
      <rPr>
        <sz val="10"/>
        <color theme="1"/>
        <rFont val="Arial"/>
        <family val="2"/>
      </rPr>
      <t>-0.38 pps</t>
    </r>
  </si>
  <si>
    <t>Net non-interest income</t>
  </si>
  <si>
    <r>
      <t xml:space="preserve"> </t>
    </r>
    <r>
      <rPr>
        <sz val="10"/>
        <color theme="1"/>
        <rFont val="Arial"/>
        <family val="2"/>
      </rPr>
      <t>Including: net fees and commission income</t>
    </r>
  </si>
  <si>
    <t>Total revenue</t>
  </si>
  <si>
    <r>
      <t xml:space="preserve">  </t>
    </r>
    <r>
      <rPr>
        <sz val="10"/>
        <color theme="1"/>
        <rFont val="Arial"/>
        <family val="2"/>
      </rPr>
      <t>Cost-to-income ratio (%)</t>
    </r>
  </si>
  <si>
    <r>
      <rPr>
        <sz val="10"/>
        <color theme="1"/>
        <rFont val="Arial"/>
        <family val="2"/>
      </rPr>
      <t>-4.04 pps</t>
    </r>
  </si>
  <si>
    <r>
      <rPr>
        <sz val="10"/>
        <color theme="1"/>
        <rFont val="Arial"/>
        <family val="2"/>
      </rPr>
      <t>-5.34 pps</t>
    </r>
  </si>
  <si>
    <t>Loan impairment losses</t>
  </si>
  <si>
    <r>
      <t xml:space="preserve">  </t>
    </r>
    <r>
      <rPr>
        <sz val="10"/>
        <color theme="1"/>
        <rFont val="Arial"/>
        <family val="2"/>
      </rPr>
      <t>Average balance of loans (including bill discount)</t>
    </r>
  </si>
  <si>
    <r>
      <t xml:space="preserve">  </t>
    </r>
    <r>
      <rPr>
        <sz val="10"/>
        <color theme="1"/>
        <rFont val="Arial"/>
        <family val="2"/>
      </rPr>
      <t>Credit costs (%)</t>
    </r>
  </si>
  <si>
    <r>
      <rPr>
        <sz val="10"/>
        <color theme="1"/>
        <rFont val="Arial"/>
        <family val="2"/>
      </rPr>
      <t>-0.08 pps</t>
    </r>
  </si>
  <si>
    <r>
      <rPr>
        <sz val="10"/>
        <color theme="1"/>
        <rFont val="Arial"/>
        <family val="2"/>
      </rPr>
      <t>0.81 pps</t>
    </r>
  </si>
  <si>
    <r>
      <t xml:space="preserve">  </t>
    </r>
    <r>
      <rPr>
        <sz val="10"/>
        <color theme="1"/>
        <rFont val="Arial"/>
        <family val="2"/>
      </rPr>
      <t>Credit costs (annualized) (%)</t>
    </r>
  </si>
  <si>
    <r>
      <rPr>
        <sz val="10"/>
        <color theme="1"/>
        <rFont val="Arial"/>
        <family val="2"/>
      </rPr>
      <t>-3.11 pps</t>
    </r>
  </si>
  <si>
    <t>Deposits</t>
  </si>
  <si>
    <t>Corporate deposits</t>
  </si>
  <si>
    <t>Retail deposits</t>
  </si>
  <si>
    <r>
      <rPr>
        <sz val="10"/>
        <rFont val="Arial"/>
        <family val="2"/>
      </rPr>
      <t xml:space="preserve"> </t>
    </r>
  </si>
  <si>
    <r>
      <rPr>
        <b/>
        <sz val="10"/>
        <rFont val="Arial"/>
        <family val="2"/>
      </rPr>
      <t xml:space="preserve"> </t>
    </r>
  </si>
  <si>
    <t>Loans and advances</t>
  </si>
  <si>
    <t>Corporate loans</t>
  </si>
  <si>
    <t>Retail loans (including credit card loans)</t>
  </si>
  <si>
    <t>Loan quality</t>
  </si>
  <si>
    <t>Pass</t>
  </si>
  <si>
    <t>Special mention</t>
  </si>
  <si>
    <t>Sub-standard</t>
  </si>
  <si>
    <t>Doubtful</t>
  </si>
  <si>
    <t>Loss</t>
  </si>
  <si>
    <t>Total non-performing loans</t>
  </si>
  <si>
    <r>
      <t xml:space="preserve">Non-performing loan ratio </t>
    </r>
    <r>
      <rPr>
        <sz val="10"/>
        <color theme="1"/>
        <rFont val="Arial"/>
        <family val="2"/>
      </rPr>
      <t>(%)</t>
    </r>
  </si>
  <si>
    <r>
      <rPr>
        <sz val="10"/>
        <color theme="1"/>
        <rFont val="Arial"/>
        <family val="2"/>
      </rPr>
      <t>0.02 pps</t>
    </r>
  </si>
  <si>
    <r>
      <t>Percentage of special mention</t>
    </r>
    <r>
      <rPr>
        <sz val="10"/>
        <color theme="1"/>
        <rFont val="Arial"/>
        <family val="2"/>
      </rPr>
      <t xml:space="preserve"> (%)</t>
    </r>
  </si>
  <si>
    <r>
      <rPr>
        <sz val="10"/>
        <color theme="1"/>
        <rFont val="Arial"/>
        <family val="2"/>
      </rPr>
      <t>0.03 pps</t>
    </r>
  </si>
  <si>
    <t>Impairment provision balance</t>
  </si>
  <si>
    <r>
      <t xml:space="preserve">Loan loss provision ratio </t>
    </r>
    <r>
      <rPr>
        <sz val="10"/>
        <color theme="1"/>
        <rFont val="Arial"/>
        <family val="2"/>
      </rPr>
      <t>(%)</t>
    </r>
  </si>
  <si>
    <r>
      <rPr>
        <sz val="10"/>
        <color theme="1"/>
        <rFont val="Arial"/>
        <family val="2"/>
      </rPr>
      <t>0.13 pps</t>
    </r>
  </si>
  <si>
    <r>
      <t xml:space="preserve">Provision coverage ratio </t>
    </r>
    <r>
      <rPr>
        <sz val="10"/>
        <color theme="1"/>
        <rFont val="Arial"/>
        <family val="2"/>
      </rPr>
      <t>(%)</t>
    </r>
  </si>
  <si>
    <r>
      <rPr>
        <sz val="10"/>
        <color theme="1"/>
        <rFont val="Arial"/>
        <family val="2"/>
      </rPr>
      <t>5.95 pps</t>
    </r>
  </si>
  <si>
    <r>
      <rPr>
        <sz val="10"/>
        <color theme="1"/>
        <rFont val="Arial"/>
        <family val="2"/>
      </rPr>
      <t>Provision coverage ratio for loans overdue for a period of more than 90 days (%)</t>
    </r>
  </si>
  <si>
    <r>
      <rPr>
        <sz val="10"/>
        <color theme="1"/>
        <rFont val="Arial"/>
        <family val="2"/>
      </rPr>
      <t>6.16 pps</t>
    </r>
  </si>
  <si>
    <t>Capital adequacy ratio</t>
  </si>
  <si>
    <t>Net core tier 1 capital</t>
  </si>
  <si>
    <t>Net tier 1 capital</t>
  </si>
  <si>
    <t>Net capital</t>
  </si>
  <si>
    <t>Total risk weighted assets</t>
  </si>
  <si>
    <r>
      <t xml:space="preserve">Core tier 1 capital adequacy ratio </t>
    </r>
    <r>
      <rPr>
        <sz val="10"/>
        <color theme="1"/>
        <rFont val="Arial"/>
        <family val="2"/>
      </rPr>
      <t>(%) (regulatory requirement &gt;</t>
    </r>
    <r>
      <rPr>
        <sz val="10"/>
        <color theme="1"/>
        <rFont val="宋体"/>
        <family val="2"/>
        <charset val="134"/>
      </rPr>
      <t>＝</t>
    </r>
    <r>
      <rPr>
        <sz val="10"/>
        <color theme="1"/>
        <rFont val="Arial"/>
        <family val="2"/>
      </rPr>
      <t>7.5%)</t>
    </r>
  </si>
  <si>
    <r>
      <rPr>
        <sz val="10"/>
        <color theme="1"/>
        <rFont val="Arial"/>
        <family val="2"/>
      </rPr>
      <t>-0.23 pps</t>
    </r>
  </si>
  <si>
    <r>
      <t xml:space="preserve">Tier 1 capital adequacy ratio </t>
    </r>
    <r>
      <rPr>
        <sz val="10"/>
        <color theme="1"/>
        <rFont val="Arial"/>
        <family val="2"/>
      </rPr>
      <t>(%)
 (regulatory requirement &gt;</t>
    </r>
    <r>
      <rPr>
        <sz val="10"/>
        <color theme="1"/>
        <rFont val="宋体"/>
        <family val="2"/>
        <charset val="134"/>
      </rPr>
      <t>＝</t>
    </r>
    <r>
      <rPr>
        <sz val="10"/>
        <color theme="1"/>
        <rFont val="Arial"/>
        <family val="2"/>
      </rPr>
      <t>8.5%)</t>
    </r>
  </si>
  <si>
    <r>
      <rPr>
        <sz val="10"/>
        <color theme="1"/>
        <rFont val="Arial"/>
        <family val="2"/>
      </rPr>
      <t>-0.29 pps</t>
    </r>
  </si>
  <si>
    <r>
      <t xml:space="preserve">Capital adequacy ratio </t>
    </r>
    <r>
      <rPr>
        <sz val="10"/>
        <color theme="1"/>
        <rFont val="Arial"/>
        <family val="2"/>
      </rPr>
      <t>(%)
 (regulatory requirement &gt;</t>
    </r>
    <r>
      <rPr>
        <sz val="10"/>
        <color theme="1"/>
        <rFont val="宋体"/>
        <family val="2"/>
        <charset val="134"/>
      </rPr>
      <t>＝</t>
    </r>
    <r>
      <rPr>
        <sz val="10"/>
        <color theme="1"/>
        <rFont val="Arial"/>
        <family val="2"/>
      </rPr>
      <t>10.5%)</t>
    </r>
  </si>
  <si>
    <r>
      <rPr>
        <sz val="10"/>
        <color theme="1"/>
        <rFont val="Arial"/>
        <family val="2"/>
      </rPr>
      <t>-0.30 pps</t>
    </r>
  </si>
  <si>
    <t>Number of retail customers (in thousand)</t>
  </si>
  <si>
    <r>
      <t>Contribution to the number of the Group's retail customers (</t>
    </r>
    <r>
      <rPr>
        <sz val="10"/>
        <color theme="1"/>
        <rFont val="Arial"/>
        <family val="2"/>
      </rPr>
      <t>%)</t>
    </r>
  </si>
  <si>
    <t>Number of customers holding products from other subsidiaries of the Group (in thousand)</t>
  </si>
  <si>
    <t>Number of customers holding Ping An Life's products (in thousand)</t>
  </si>
  <si>
    <t>Number of credit cards in circulation (in thousand)</t>
  </si>
  <si>
    <t>Number of active wealth customers (in thousand)</t>
    <phoneticPr fontId="39" type="noConversion"/>
  </si>
  <si>
    <t>Results of trust business</t>
  </si>
  <si>
    <t>Fees and commission income</t>
  </si>
  <si>
    <r>
      <t xml:space="preserve">  </t>
    </r>
    <r>
      <rPr>
        <sz val="10"/>
        <color theme="1"/>
        <rFont val="Arial"/>
        <family val="2"/>
      </rPr>
      <t>Monthly average assets held in trust</t>
    </r>
  </si>
  <si>
    <r>
      <t xml:space="preserve">  </t>
    </r>
    <r>
      <rPr>
        <sz val="10"/>
        <color theme="1"/>
        <rFont val="Arial"/>
        <family val="2"/>
      </rPr>
      <t>Fee rate of assets held in trust (%)</t>
    </r>
  </si>
  <si>
    <t>Fees and commission expenses</t>
  </si>
  <si>
    <t>Assets held in trust</t>
  </si>
  <si>
    <t>Investment category</t>
  </si>
  <si>
    <t>Securities investments</t>
  </si>
  <si>
    <t>Financial institutions' investments</t>
  </si>
  <si>
    <t>Other investments</t>
  </si>
  <si>
    <t>Financing category</t>
  </si>
  <si>
    <t>Infrastructure industry financing</t>
  </si>
  <si>
    <t>Real estate industry financing</t>
  </si>
  <si>
    <t>Other financing</t>
  </si>
  <si>
    <t>Administrative category</t>
  </si>
  <si>
    <r>
      <t xml:space="preserve">Fee rate of assets held in trust </t>
    </r>
    <r>
      <rPr>
        <b/>
        <sz val="10"/>
        <color theme="1"/>
        <rFont val="Arial"/>
        <family val="2"/>
      </rPr>
      <t>(%)</t>
    </r>
  </si>
  <si>
    <r>
      <rPr>
        <sz val="10"/>
        <color theme="1"/>
        <rFont val="Arial"/>
        <family val="2"/>
      </rPr>
      <t>-0.01 pps</t>
    </r>
  </si>
  <si>
    <r>
      <t xml:space="preserve">Investment category </t>
    </r>
    <r>
      <rPr>
        <sz val="10"/>
        <color theme="1"/>
        <rFont val="Arial"/>
        <family val="2"/>
      </rPr>
      <t>(%)</t>
    </r>
  </si>
  <si>
    <r>
      <rPr>
        <sz val="10"/>
        <color theme="1"/>
        <rFont val="Arial"/>
        <family val="2"/>
      </rPr>
      <t>0.34 pps</t>
    </r>
  </si>
  <si>
    <r>
      <t xml:space="preserve">Financing category </t>
    </r>
    <r>
      <rPr>
        <sz val="10"/>
        <color theme="1"/>
        <rFont val="Arial"/>
        <family val="2"/>
      </rPr>
      <t>(%)</t>
    </r>
  </si>
  <si>
    <r>
      <rPr>
        <sz val="10"/>
        <color theme="1"/>
        <rFont val="Arial"/>
        <family val="2"/>
      </rPr>
      <t>-0.15 pps</t>
    </r>
  </si>
  <si>
    <r>
      <t xml:space="preserve">Administrative category </t>
    </r>
    <r>
      <rPr>
        <sz val="10"/>
        <color theme="1"/>
        <rFont val="Arial"/>
        <family val="2"/>
      </rPr>
      <t>(%)</t>
    </r>
  </si>
  <si>
    <r>
      <t xml:space="preserve">Number of customers of brokerage business </t>
    </r>
    <r>
      <rPr>
        <sz val="10"/>
        <color theme="1"/>
        <rFont val="Arial"/>
        <family val="2"/>
      </rPr>
      <t>(in thousand)</t>
    </r>
  </si>
  <si>
    <t>Results of securities business</t>
  </si>
  <si>
    <t>Net fees and commission income</t>
  </si>
  <si>
    <r>
      <rPr>
        <sz val="10"/>
        <color theme="1"/>
        <rFont val="Arial"/>
        <family val="2"/>
      </rPr>
      <t>-9.9 pps</t>
    </r>
  </si>
  <si>
    <t>Financial expenses</t>
  </si>
  <si>
    <t>Brokerage business income</t>
  </si>
  <si>
    <t>Brokerage volumes</t>
  </si>
  <si>
    <r>
      <t xml:space="preserve">Brokerage commission rate </t>
    </r>
    <r>
      <rPr>
        <sz val="9"/>
        <color rgb="FF000000"/>
        <rFont val="Arial"/>
        <family val="2"/>
      </rPr>
      <t>(%)</t>
    </r>
  </si>
  <si>
    <t>-0.01 pps</t>
  </si>
  <si>
    <t>Underwriting business income</t>
  </si>
  <si>
    <t>Underwriting business size</t>
  </si>
  <si>
    <r>
      <t xml:space="preserve">Underwriting commission rate </t>
    </r>
    <r>
      <rPr>
        <sz val="9"/>
        <color rgb="FF000000"/>
        <rFont val="Arial"/>
        <family val="2"/>
      </rPr>
      <t>(%)</t>
    </r>
  </si>
  <si>
    <t>0.04 pps</t>
  </si>
  <si>
    <t>Asset management income</t>
  </si>
  <si>
    <t>Average AUM</t>
  </si>
  <si>
    <r>
      <t xml:space="preserve">Assets management business fee rate </t>
    </r>
    <r>
      <rPr>
        <sz val="9"/>
        <color rgb="FF000000"/>
        <rFont val="Arial"/>
        <family val="2"/>
      </rPr>
      <t>(%)</t>
    </r>
  </si>
  <si>
    <t>Other fees and commission income</t>
  </si>
  <si>
    <t>Total fees and commission income</t>
  </si>
  <si>
    <t>Brokerage business</t>
  </si>
  <si>
    <t>Number of daily active customers (in thousand)</t>
  </si>
  <si>
    <r>
      <t>Market share in brokerage volumes (</t>
    </r>
    <r>
      <rPr>
        <sz val="10"/>
        <color theme="1"/>
        <rFont val="Arial"/>
        <family val="2"/>
      </rPr>
      <t>%)</t>
    </r>
  </si>
  <si>
    <r>
      <rPr>
        <sz val="10"/>
        <color theme="1"/>
        <rFont val="Arial"/>
        <family val="2"/>
      </rPr>
      <t>0.28 pps</t>
    </r>
  </si>
  <si>
    <t>Ping An Insurance (Group) Company of China, Ltd.</t>
    <phoneticPr fontId="39" type="noConversion"/>
  </si>
  <si>
    <t>Indicators for internet finance business</t>
  </si>
  <si>
    <t>(in thousand)</t>
  </si>
  <si>
    <t>Number of users</t>
  </si>
  <si>
    <t>Investor users</t>
  </si>
  <si>
    <t>Active investor users</t>
  </si>
  <si>
    <t>Borrowers</t>
  </si>
  <si>
    <t>Transaction volume</t>
  </si>
  <si>
    <t>Assets under management</t>
  </si>
  <si>
    <t>Balance of loans under management</t>
  </si>
  <si>
    <t>Ping An Good Doctor</t>
  </si>
  <si>
    <r>
      <t xml:space="preserve">Number of registered users </t>
    </r>
    <r>
      <rPr>
        <sz val="10"/>
        <color theme="1"/>
        <rFont val="Arial"/>
        <family val="2"/>
      </rPr>
      <t>(in thousand)</t>
    </r>
  </si>
  <si>
    <t>Finance One Account</t>
  </si>
  <si>
    <t>Monthly active users (in thousand)</t>
  </si>
  <si>
    <t>Ping An Asset Management</t>
  </si>
  <si>
    <t>Third-party asset management fees income</t>
  </si>
  <si>
    <t>Assets under investment management</t>
  </si>
  <si>
    <t>Third-party assets under management</t>
  </si>
  <si>
    <t>Ping An Financial Leasing</t>
  </si>
  <si>
    <t>Income</t>
  </si>
  <si>
    <r>
      <t>Non-performing asset ratio (</t>
    </r>
    <r>
      <rPr>
        <sz val="10"/>
        <color theme="1"/>
        <rFont val="Arial"/>
        <family val="2"/>
      </rPr>
      <t>%)</t>
    </r>
  </si>
  <si>
    <t>-0.06 pps</t>
  </si>
  <si>
    <t>The segment analysis for the six-month period ended 30 June 2017 is as follows:</t>
  </si>
  <si>
    <t>(in RMB million)</t>
    <phoneticPr fontId="3" type="noConversion"/>
  </si>
  <si>
    <t>Lifa and Health Insurance</t>
    <phoneticPr fontId="3" type="noConversion"/>
  </si>
  <si>
    <t>Property and Casualty Insurance</t>
    <phoneticPr fontId="3" type="noConversion"/>
  </si>
  <si>
    <t>(Unaudited)</t>
    <phoneticPr fontId="3" type="noConversion"/>
  </si>
  <si>
    <t>Other Asset Management Business</t>
    <phoneticPr fontId="3" type="noConversion"/>
  </si>
  <si>
    <t>Banking</t>
    <phoneticPr fontId="3" type="noConversion"/>
  </si>
  <si>
    <t>Trust</t>
    <phoneticPr fontId="3" type="noConversion"/>
  </si>
  <si>
    <t>Securities</t>
    <phoneticPr fontId="3" type="noConversion"/>
  </si>
  <si>
    <t>Internet Finance Business</t>
    <phoneticPr fontId="3" type="noConversion"/>
  </si>
  <si>
    <t>Other Businesses and elimination</t>
    <phoneticPr fontId="3" type="noConversion"/>
  </si>
  <si>
    <t>Total</t>
    <phoneticPr fontId="3" type="noConversion"/>
  </si>
  <si>
    <t>Including: impairment loss of investment assets</t>
    <phoneticPr fontId="3" type="noConversion"/>
  </si>
  <si>
    <t xml:space="preserve">      Including: Non-operation income</t>
    <phoneticPr fontId="3" type="noConversion"/>
  </si>
  <si>
    <t xml:space="preserve"> -   </t>
  </si>
  <si>
    <t>Investment expenses</t>
    <phoneticPr fontId="3" type="noConversion"/>
  </si>
  <si>
    <t xml:space="preserve">Administrative expenses </t>
    <phoneticPr fontId="3" type="noConversion"/>
  </si>
  <si>
    <t xml:space="preserve">  Including: taxes and surcharges</t>
    <phoneticPr fontId="3" type="noConversion"/>
  </si>
  <si>
    <t xml:space="preserve">  Including: impairment loss of other assets</t>
    <phoneticPr fontId="3" type="noConversion"/>
  </si>
  <si>
    <t>The segment analysis for the six-month period ended 30 June 2016 is as follows:</t>
    <phoneticPr fontId="3" type="noConversion"/>
  </si>
  <si>
    <t>(in RMB million)</t>
    <phoneticPr fontId="3" type="noConversion"/>
  </si>
  <si>
    <t>The segment assets, liabilities and equity as at 31 December 2016 are as follows:</t>
    <phoneticPr fontId="3" type="noConversion"/>
  </si>
  <si>
    <t>1H2017</t>
    <phoneticPr fontId="39" type="noConversion"/>
  </si>
  <si>
    <t>1H2016</t>
    <phoneticPr fontId="39" type="noConversion"/>
  </si>
  <si>
    <t>1H2017</t>
    <phoneticPr fontId="3" type="noConversion"/>
  </si>
  <si>
    <t>1H2016</t>
    <phoneticPr fontId="3" type="noConversion"/>
  </si>
  <si>
    <t>1H 2017</t>
    <phoneticPr fontId="3" type="noConversion"/>
  </si>
  <si>
    <t>1H2017</t>
    <phoneticPr fontId="3" type="noConversion"/>
  </si>
  <si>
    <t>1H2016</t>
    <phoneticPr fontId="3" type="noConversion"/>
  </si>
  <si>
    <t>1H 2017</t>
    <phoneticPr fontId="3" type="noConversion"/>
  </si>
  <si>
    <t>1H 2016</t>
    <phoneticPr fontId="3" type="noConversion"/>
  </si>
  <si>
    <t>1H2017</t>
    <phoneticPr fontId="3" type="noConversion"/>
  </si>
  <si>
    <t>Key Indicators</t>
    <phoneticPr fontId="3" type="noConversion"/>
  </si>
  <si>
    <t>Internet Finance and Other Businesses</t>
    <phoneticPr fontId="3" type="noConversion"/>
  </si>
  <si>
    <t>Customer Operation Indicators</t>
  </si>
  <si>
    <t>Profit of Ping An Group (in RMB million)</t>
  </si>
  <si>
    <t>Ping An Group's consolidated net profit attributable to shareholders of the parent company</t>
  </si>
  <si>
    <t>Profit from individual business</t>
  </si>
  <si>
    <t>Profit from institutional business and other businesses</t>
  </si>
  <si>
    <t>Proportion of profit from individual business</t>
  </si>
  <si>
    <t>21.1 pps</t>
  </si>
  <si>
    <r>
      <rPr>
        <sz val="10"/>
        <color theme="1"/>
        <rFont val="Arial"/>
        <family val="2"/>
      </rPr>
      <t>7.3 pps</t>
    </r>
  </si>
  <si>
    <t>Individual customer structure (Table 1)</t>
  </si>
  <si>
    <t>Total number of customers (in thousand)</t>
  </si>
  <si>
    <t>Life insurance</t>
  </si>
  <si>
    <t>Retail banking</t>
  </si>
  <si>
    <t>Credit card</t>
  </si>
  <si>
    <t>Securities, fund and trust</t>
  </si>
  <si>
    <t>Number of new customers (in thousand)</t>
  </si>
  <si>
    <r>
      <t xml:space="preserve">Number of internet users (Table </t>
    </r>
    <r>
      <rPr>
        <b/>
        <sz val="10"/>
        <color theme="1"/>
        <rFont val="Arial"/>
        <family val="2"/>
      </rPr>
      <t>2)</t>
    </r>
  </si>
  <si>
    <t>Number of Ping An Group's users</t>
  </si>
  <si>
    <r>
      <t xml:space="preserve">Internet user base </t>
    </r>
    <r>
      <rPr>
        <b/>
        <sz val="10"/>
        <color theme="1"/>
        <rFont val="Arial"/>
        <family val="2"/>
      </rPr>
      <t>(in thousand)</t>
    </r>
  </si>
  <si>
    <t>Internet finance companies</t>
  </si>
  <si>
    <t>Core finance companies</t>
  </si>
  <si>
    <r>
      <t>App</t>
    </r>
    <r>
      <rPr>
        <b/>
        <sz val="10"/>
        <color theme="1"/>
        <rFont val="Arial"/>
        <family val="2"/>
      </rPr>
      <t xml:space="preserve"> user base (in thousand)</t>
    </r>
  </si>
  <si>
    <t>Users migrated among internet platforms (in thousand)</t>
  </si>
  <si>
    <r>
      <t>Number of average services per user (</t>
    </r>
    <r>
      <rPr>
        <sz val="10"/>
        <color theme="1"/>
        <rFont val="Arial"/>
        <family val="2"/>
      </rPr>
      <t>service)</t>
    </r>
  </si>
  <si>
    <r>
      <t>Proportion of annual accumulated highly active users (</t>
    </r>
    <r>
      <rPr>
        <sz val="10"/>
        <color theme="1"/>
        <rFont val="Arial"/>
        <family val="2"/>
      </rPr>
      <t>%)</t>
    </r>
  </si>
  <si>
    <t>2.8 pps</t>
  </si>
  <si>
    <t>Customer migration, contracts per customer, and profit per customer</t>
  </si>
  <si>
    <t>Number of customers held multiple contracts with different subsidiaries (in thousand)</t>
  </si>
  <si>
    <t>Ping An Property &amp; Casualty</t>
  </si>
  <si>
    <r>
      <rPr>
        <sz val="10"/>
        <rFont val="宋体"/>
        <family val="2"/>
        <charset val="134"/>
      </rPr>
      <t>　</t>
    </r>
    <r>
      <rPr>
        <sz val="10"/>
        <rFont val="Arial"/>
        <family val="2"/>
      </rPr>
      <t>Premium income</t>
    </r>
  </si>
  <si>
    <t>Short-term group insurance business of Ping An Annuity</t>
  </si>
  <si>
    <r>
      <t xml:space="preserve">New business acquired via cross-selling </t>
    </r>
    <r>
      <rPr>
        <b/>
        <sz val="10"/>
        <color theme="1"/>
        <rFont val="Arial"/>
        <family val="2"/>
      </rPr>
      <t>- contribution by channel (%)</t>
    </r>
  </si>
  <si>
    <t>-0.9 pps</t>
  </si>
  <si>
    <r>
      <rPr>
        <sz val="10"/>
        <color theme="1"/>
        <rFont val="Arial"/>
        <family val="2"/>
      </rPr>
      <t>1 pps</t>
    </r>
  </si>
  <si>
    <t>20.4 pps</t>
  </si>
  <si>
    <r>
      <rPr>
        <sz val="10"/>
        <color theme="1"/>
        <rFont val="Arial"/>
        <family val="2"/>
      </rPr>
      <t>2.1 pps</t>
    </r>
  </si>
  <si>
    <t>Customer profile</t>
  </si>
  <si>
    <r>
      <t xml:space="preserve">Customer wealth structure </t>
    </r>
    <r>
      <rPr>
        <b/>
        <sz val="10"/>
        <color theme="1"/>
        <rFont val="Arial"/>
        <family val="2"/>
      </rPr>
      <t>- number of customers (in thousand)</t>
    </r>
  </si>
  <si>
    <r>
      <t xml:space="preserve">  </t>
    </r>
    <r>
      <rPr>
        <sz val="10"/>
        <color theme="1"/>
        <rFont val="Arial"/>
        <family val="2"/>
      </rPr>
      <t>High-net-wealth individuals</t>
    </r>
  </si>
  <si>
    <r>
      <t xml:space="preserve">  </t>
    </r>
    <r>
      <rPr>
        <sz val="10"/>
        <color theme="1"/>
        <rFont val="Arial"/>
        <family val="2"/>
      </rPr>
      <t>Affluent</t>
    </r>
  </si>
  <si>
    <r>
      <t xml:space="preserve">  </t>
    </r>
    <r>
      <rPr>
        <sz val="10"/>
        <color theme="1"/>
        <rFont val="Arial"/>
        <family val="2"/>
      </rPr>
      <t>Middle-class</t>
    </r>
  </si>
  <si>
    <r>
      <t xml:space="preserve">  </t>
    </r>
    <r>
      <rPr>
        <sz val="10"/>
        <color theme="1"/>
        <rFont val="Arial"/>
        <family val="2"/>
      </rPr>
      <t>Mass</t>
    </r>
  </si>
  <si>
    <r>
      <t xml:space="preserve"> </t>
    </r>
    <r>
      <rPr>
        <sz val="10"/>
        <color theme="1"/>
        <rFont val="Arial"/>
        <family val="2"/>
      </rPr>
      <t>Group</t>
    </r>
  </si>
  <si>
    <r>
      <t xml:space="preserve">Customer wealth structure </t>
    </r>
    <r>
      <rPr>
        <b/>
        <sz val="10"/>
        <color theme="1"/>
        <rFont val="Arial"/>
        <family val="2"/>
      </rPr>
      <t>- contracts per customer (contract)</t>
    </r>
  </si>
  <si>
    <t>1H2017</t>
    <phoneticPr fontId="39" type="noConversion"/>
  </si>
  <si>
    <t>1H2017</t>
    <phoneticPr fontId="3" type="noConversion"/>
  </si>
  <si>
    <t>1H2016</t>
    <phoneticPr fontId="3" type="noConversion"/>
  </si>
  <si>
    <t>The segment assets, liabilities and equity as at 30 June 2017 are as follows:</t>
    <phoneticPr fontId="3" type="noConversion"/>
  </si>
  <si>
    <t>YoY</t>
  </si>
  <si>
    <t>(Unaudited)</t>
    <phoneticPr fontId="3" type="noConversion"/>
  </si>
  <si>
    <t>(Audited)</t>
    <phoneticPr fontId="3" type="noConversion"/>
  </si>
  <si>
    <r>
      <t>0.81 pps</t>
    </r>
    <r>
      <rPr>
        <sz val="10"/>
        <color theme="1"/>
        <rFont val="宋体"/>
        <family val="2"/>
        <charset val="134"/>
        <scheme val="minor"/>
      </rPr>
      <t/>
    </r>
    <phoneticPr fontId="3" type="noConversion"/>
  </si>
  <si>
    <r>
      <t>Individual customers' assets under management (</t>
    </r>
    <r>
      <rPr>
        <sz val="10"/>
        <color theme="1"/>
        <rFont val="Arial"/>
        <family val="2"/>
      </rPr>
      <t>AUM)</t>
    </r>
    <phoneticPr fontId="39" type="noConversion"/>
  </si>
  <si>
    <t>Net fees and commission income</t>
    <phoneticPr fontId="3" type="noConversion"/>
  </si>
  <si>
    <t>Administrative expenses</t>
  </si>
  <si>
    <t>Administrative expenses</t>
    <phoneticPr fontId="3" type="noConversion"/>
  </si>
  <si>
    <t>Income tax</t>
    <phoneticPr fontId="3" type="noConversion"/>
  </si>
  <si>
    <t>Securities business</t>
    <phoneticPr fontId="3" type="noConversion"/>
  </si>
  <si>
    <t>Total investment income</t>
    <phoneticPr fontId="3" type="noConversion"/>
  </si>
  <si>
    <t>Other income</t>
    <phoneticPr fontId="3" type="noConversion"/>
  </si>
  <si>
    <t>Operating income</t>
  </si>
  <si>
    <t>Cost-to-income ratio (%)</t>
    <phoneticPr fontId="3" type="noConversion"/>
  </si>
  <si>
    <t>Other expenses</t>
    <phoneticPr fontId="3" type="noConversion"/>
  </si>
  <si>
    <t xml:space="preserve">        New business</t>
    <phoneticPr fontId="3" type="noConversion"/>
  </si>
  <si>
    <t xml:space="preserve">        Renewed business</t>
    <phoneticPr fontId="3" type="noConversion"/>
  </si>
  <si>
    <t>Market share (%)</t>
    <phoneticPr fontId="3" type="noConversion"/>
  </si>
  <si>
    <t>1.2 pps</t>
    <phoneticPr fontId="3" type="noConversion"/>
  </si>
  <si>
    <t>13 months</t>
    <phoneticPr fontId="3" type="noConversion"/>
  </si>
  <si>
    <t>Number of customers (in thousand)</t>
    <phoneticPr fontId="3" type="noConversion"/>
  </si>
  <si>
    <t>Individuals</t>
    <phoneticPr fontId="3" type="noConversion"/>
  </si>
  <si>
    <t>For the six months ended June 30, 2017/
June 30, 2017</t>
    <phoneticPr fontId="3" type="noConversion"/>
  </si>
  <si>
    <t>For the six months ended June 30, 2016/
December 31, 2016</t>
    <phoneticPr fontId="3" type="noConversion"/>
  </si>
  <si>
    <t>Operating return on embedded value (not annualized, %)</t>
    <phoneticPr fontId="3" type="noConversion"/>
  </si>
  <si>
    <t>Ping An Life‘s residual margin release (in RMB million)</t>
    <phoneticPr fontId="3" type="noConversion"/>
  </si>
  <si>
    <t>YTD</t>
    <phoneticPr fontId="3" type="noConversion"/>
  </si>
  <si>
    <r>
      <t xml:space="preserve">Net asset value per share attributable to shareholders of the parent company (in RMB) </t>
    </r>
    <r>
      <rPr>
        <sz val="10"/>
        <color theme="1"/>
        <rFont val="Arial"/>
        <family val="2"/>
      </rPr>
      <t>(1)</t>
    </r>
    <phoneticPr fontId="3" type="noConversion"/>
  </si>
  <si>
    <r>
      <t>(</t>
    </r>
    <r>
      <rPr>
        <sz val="10"/>
        <color theme="1"/>
        <rFont val="Arial"/>
        <family val="2"/>
      </rPr>
      <t>1) On August 4, 2015, the Company completed the conversion of the capital reserve into share capital in the proportion of 10 shares for every 10 shares held, and the latest total share capital is 18,280 million. The Company recalculated EPSs, DPSs, net asset value per share of the previous periods.</t>
    </r>
    <phoneticPr fontId="39" type="noConversion"/>
  </si>
  <si>
    <t xml:space="preserve">Dividend payout ratio </t>
    <phoneticPr fontId="3" type="noConversion"/>
  </si>
  <si>
    <t xml:space="preserve">Weighted average ROE </t>
    <phoneticPr fontId="3" type="noConversion"/>
  </si>
  <si>
    <t xml:space="preserve">Net investment yield of insurance funds </t>
    <phoneticPr fontId="3" type="noConversion"/>
  </si>
  <si>
    <t xml:space="preserve">Total investment yield of insurance funds </t>
    <phoneticPr fontId="3" type="noConversion"/>
  </si>
  <si>
    <r>
      <t>Group comprehensive solvency margin ratio (</t>
    </r>
    <r>
      <rPr>
        <sz val="10"/>
        <color theme="1"/>
        <rFont val="Arial"/>
        <family val="2"/>
      </rPr>
      <t xml:space="preserve">2) </t>
    </r>
    <phoneticPr fontId="3" type="noConversion"/>
  </si>
  <si>
    <r>
      <t>Group core solvency margin ratio (</t>
    </r>
    <r>
      <rPr>
        <sz val="10"/>
        <color theme="1"/>
        <rFont val="Arial"/>
        <family val="2"/>
      </rPr>
      <t xml:space="preserve">2) </t>
    </r>
    <phoneticPr fontId="3" type="noConversion"/>
  </si>
  <si>
    <t>Stress test on comprehensive solvency margin ratio as at June 30,2017</t>
    <phoneticPr fontId="3" type="noConversion"/>
  </si>
  <si>
    <t>Ping An Group</t>
  </si>
  <si>
    <t>Ping An P&amp;C</t>
  </si>
  <si>
    <t>margin ratio</t>
    <phoneticPr fontId="3" type="noConversion"/>
  </si>
  <si>
    <t>Central case</t>
    <phoneticPr fontId="3" type="noConversion"/>
  </si>
  <si>
    <t>50bps decline in interest rate</t>
    <phoneticPr fontId="3" type="noConversion"/>
  </si>
  <si>
    <t>30% decrease in fair value of equity asset</t>
    <phoneticPr fontId="3" type="noConversion"/>
  </si>
  <si>
    <t>Other Businesses and elimination</t>
    <phoneticPr fontId="3" type="noConversion"/>
  </si>
  <si>
    <t>Other Businesses and elimination</t>
    <phoneticPr fontId="3" type="noConversion"/>
  </si>
  <si>
    <t>Other Businesses and elimination</t>
    <phoneticPr fontId="3" type="noConversion"/>
  </si>
  <si>
    <t xml:space="preserve">Total investment income </t>
    <phoneticPr fontId="3" type="noConversion"/>
  </si>
  <si>
    <t xml:space="preserve">  -Unsecured loans</t>
  </si>
  <si>
    <t xml:space="preserve">  -Secured loans</t>
  </si>
  <si>
    <t>Lufax Holding</t>
    <phoneticPr fontId="3" type="noConversion"/>
  </si>
  <si>
    <t>Lufax’ s registered users</t>
    <phoneticPr fontId="3" type="noConversion"/>
  </si>
  <si>
    <t>Institutional trading</t>
    <phoneticPr fontId="3" type="noConversion"/>
  </si>
  <si>
    <t>Wealth management</t>
    <phoneticPr fontId="3" type="noConversion"/>
  </si>
  <si>
    <t>Assets under management</t>
    <phoneticPr fontId="3" type="noConversion"/>
  </si>
  <si>
    <t>Granted loans since establishment</t>
    <phoneticPr fontId="3" type="noConversion"/>
  </si>
  <si>
    <t>Retail business income</t>
    <phoneticPr fontId="3" type="noConversion"/>
  </si>
  <si>
    <t>More than 160000</t>
    <phoneticPr fontId="3" type="noConversion"/>
  </si>
  <si>
    <t>The peak number of monthly active users (in thousand)</t>
    <phoneticPr fontId="3" type="noConversion"/>
  </si>
  <si>
    <t xml:space="preserve"> The peak number of daily inquiries (in thousand)</t>
    <phoneticPr fontId="3" type="noConversion"/>
  </si>
  <si>
    <t>User base (in million)</t>
    <phoneticPr fontId="3" type="noConversion"/>
  </si>
  <si>
    <t>Sales of financial products (in million)</t>
    <phoneticPr fontId="3" type="noConversion"/>
  </si>
  <si>
    <t>interbank trading volume (in trillion)</t>
    <phoneticPr fontId="3" type="noConversion"/>
  </si>
  <si>
    <t>NA</t>
    <phoneticPr fontId="3" type="noConversion"/>
  </si>
  <si>
    <t>Segment Reporting-1H2017</t>
    <phoneticPr fontId="3" type="noConversion"/>
  </si>
  <si>
    <t>Segment Reporting-1H2016</t>
    <phoneticPr fontId="3" type="noConversion"/>
  </si>
  <si>
    <t>12.0 pps</t>
    <phoneticPr fontId="3" type="noConversion"/>
  </si>
  <si>
    <t>This workbook is provided only for convenience.  The information contained in this workbook is included in our annual reports filed with the Shanghai Stock Exchange and the Stock Exchange of Hong Kong Limited which are available on the Investor Relations section of our website at http://www.pingan.cn.  Your use of this workbook is for informational purposes only and you agree not to misrepresent any calculations derived from the information included in this workbook as Ping An’s calculations.</t>
    <phoneticPr fontId="3" type="noConversion"/>
  </si>
  <si>
    <t>Net profit Attributable to Shareholders of the Parent Company</t>
    <phoneticPr fontId="3" type="noConversion"/>
  </si>
  <si>
    <t>Equity Attributable to Shareholders of 
the Parent Company</t>
    <phoneticPr fontId="3" type="noConversion"/>
  </si>
  <si>
    <t xml:space="preserve">ROE (Not Annualized) </t>
    <phoneticPr fontId="3" type="noConversion"/>
  </si>
  <si>
    <r>
      <t xml:space="preserve">                 </t>
    </r>
    <r>
      <rPr>
        <sz val="10"/>
        <color theme="1"/>
        <rFont val="Arial"/>
        <family val="2"/>
      </rPr>
      <t>Other net non-interest income</t>
    </r>
    <phoneticPr fontId="3" type="noConversion"/>
  </si>
  <si>
    <t>下降2.7个百分点</t>
  </si>
  <si>
    <t>Amount of new business acquired via cross-selling</t>
    <phoneticPr fontId="3" type="noConversion"/>
  </si>
  <si>
    <t>Number of contracts per customer--Group</t>
    <phoneticPr fontId="3" type="noConversion"/>
  </si>
  <si>
    <t>For the six-month period ended 30 June(in RMB million)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</si>
</sst>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 #,##0.00_ ;_ * \-#,##0.00_ ;_ * &quot;-&quot;??_ ;_ @_ "/>
    <numFmt numFmtId="176" formatCode="#,##0_);\(#,##0\)"/>
    <numFmt numFmtId="177" formatCode="_ * #,##0_ ;_ * \-#,##0_ ;_ * &quot;-&quot;??_ ;_ @_ "/>
    <numFmt numFmtId="178" formatCode="#,##0.00_);\(#,##0.00\)"/>
    <numFmt numFmtId="179" formatCode="_(* #,##0.00_);_(* \(#,##0.00\);_(* &quot;-&quot;??_);_(@_)"/>
    <numFmt numFmtId="180" formatCode="_ [$€]* #,##0_ ;_ [$€]* \-#,##0_ ;_ [$€]* &quot;-&quot;_ ;_ @_ "/>
    <numFmt numFmtId="181" formatCode="_([$€-2]* #,##0.00_);_([$€-2]* \(#,##0.00\);_([$€-2]* &quot;-&quot;??_)"/>
    <numFmt numFmtId="182" formatCode="[$-409]d/mmm/yy;@"/>
    <numFmt numFmtId="183" formatCode="_ * #,##0.0_ ;_ * \-#,##0.0_ ;_ * &quot;-&quot;??_ ;_ @_ "/>
    <numFmt numFmtId="184" formatCode="0.0%"/>
    <numFmt numFmtId="185" formatCode="0.0"/>
    <numFmt numFmtId="186" formatCode="#,##0.0"/>
    <numFmt numFmtId="187" formatCode="#,##0_);[Red]\(#,##0\)"/>
    <numFmt numFmtId="188" formatCode="#,##0.0_);\(#,##0.0\)"/>
    <numFmt numFmtId="189" formatCode="0.00_ "/>
    <numFmt numFmtId="190" formatCode="0.000"/>
    <numFmt numFmtId="191" formatCode="0.000_ "/>
    <numFmt numFmtId="192" formatCode="_ [$HKD]\ * #,##0.00_ ;_ [$HKD]\ * \-#,##0.00_ ;_ [$HKD]\ * &quot;-&quot;??_ ;_ @_ "/>
    <numFmt numFmtId="193" formatCode="#,##0.00_);[Red]\(#,##0.00\)"/>
    <numFmt numFmtId="194" formatCode="0.0_);[Red]\(0.0\)"/>
    <numFmt numFmtId="195" formatCode="0.0_);\(0.0\)"/>
    <numFmt numFmtId="196" formatCode="[$-409]mmmm\ d\,\ yyyy;@"/>
    <numFmt numFmtId="197" formatCode="_ * #,##0.0000_ ;_ * \-#,##0.0000_ ;_ * &quot;-&quot;??_ ;_ @_ "/>
    <numFmt numFmtId="198" formatCode="_ * #,##0.000_ ;_ * \-#,##0.000_ ;_ * &quot;-&quot;??_ ;_ @_ "/>
    <numFmt numFmtId="199" formatCode="0.0_ "/>
    <numFmt numFmtId="200" formatCode="_ * #,##0.00000_ ;_ * \-#,##0.00000_ ;_ * &quot;-&quot;??_ ;_ @_ "/>
    <numFmt numFmtId="201" formatCode="0.00_);\(0.00\)"/>
    <numFmt numFmtId="202" formatCode="#,##0.000"/>
    <numFmt numFmtId="203" formatCode="#,##0.00000"/>
    <numFmt numFmtId="204" formatCode="yyyy&quot;年&quot;m&quot;月&quot;d&quot;日&quot;;@"/>
  </numFmts>
  <fonts count="76">
    <font>
      <sz val="11"/>
      <color theme="1"/>
      <name val="宋体"/>
      <family val="2"/>
      <charset val="134"/>
      <scheme val="minor"/>
    </font>
    <font>
      <sz val="10"/>
      <color theme="1"/>
      <name val="宋体"/>
      <family val="2"/>
      <charset val="134"/>
      <scheme val="minor"/>
    </font>
    <font>
      <sz val="10"/>
      <color theme="1"/>
      <name val="宋体"/>
      <family val="2"/>
      <charset val="134"/>
      <scheme val="minor"/>
    </font>
    <font>
      <sz val="9"/>
      <name val="宋体"/>
      <family val="2"/>
      <charset val="134"/>
      <scheme val="minor"/>
    </font>
    <font>
      <sz val="11"/>
      <color theme="1"/>
      <name val="宋体"/>
      <family val="2"/>
      <charset val="134"/>
      <scheme val="minor"/>
    </font>
    <font>
      <sz val="11"/>
      <name val="宋体"/>
      <family val="2"/>
      <charset val="134"/>
      <scheme val="minor"/>
    </font>
    <font>
      <sz val="10"/>
      <name val="Arial"/>
      <family val="2"/>
    </font>
    <font>
      <sz val="10"/>
      <color rgb="FF000000"/>
      <name val="Arial"/>
      <family val="2"/>
    </font>
    <font>
      <sz val="10"/>
      <name val="Times New Roman"/>
      <family val="1"/>
    </font>
    <font>
      <sz val="10"/>
      <color theme="1"/>
      <name val="Arial"/>
      <family val="2"/>
    </font>
    <font>
      <sz val="11"/>
      <color theme="1"/>
      <name val="宋体"/>
      <family val="2"/>
      <scheme val="minor"/>
    </font>
    <font>
      <sz val="9"/>
      <name val="宋体"/>
      <family val="3"/>
      <charset val="134"/>
    </font>
    <font>
      <sz val="11"/>
      <color theme="1"/>
      <name val="Calibri"/>
      <family val="2"/>
    </font>
    <font>
      <sz val="12"/>
      <name val="宋体"/>
      <family val="3"/>
      <charset val="134"/>
    </font>
    <font>
      <u/>
      <sz val="10"/>
      <color theme="10"/>
      <name val="Arial"/>
      <family val="2"/>
    </font>
    <font>
      <sz val="12"/>
      <color theme="1"/>
      <name val="Arial"/>
      <family val="2"/>
    </font>
    <font>
      <sz val="11"/>
      <color theme="1"/>
      <name val="Arial"/>
      <family val="2"/>
    </font>
    <font>
      <sz val="10"/>
      <name val="Helv"/>
      <family val="2"/>
    </font>
    <font>
      <b/>
      <sz val="34"/>
      <color theme="1" tint="0.249977111117893"/>
      <name val="Arial"/>
      <family val="2"/>
    </font>
    <font>
      <sz val="34"/>
      <color theme="1"/>
      <name val="Arial"/>
      <family val="2"/>
    </font>
    <font>
      <b/>
      <sz val="12"/>
      <color theme="1" tint="0.249977111117893"/>
      <name val="Arial"/>
      <family val="2"/>
    </font>
    <font>
      <i/>
      <sz val="11"/>
      <color theme="1"/>
      <name val="Arial"/>
      <family val="2"/>
    </font>
    <font>
      <sz val="32"/>
      <color theme="1" tint="0.249977111117893"/>
      <name val="Arial"/>
      <family val="2"/>
    </font>
    <font>
      <b/>
      <sz val="10"/>
      <color rgb="FF000000"/>
      <name val="Arial"/>
      <family val="2"/>
    </font>
    <font>
      <b/>
      <sz val="10"/>
      <name val="Arial"/>
      <family val="2"/>
    </font>
    <font>
      <b/>
      <u/>
      <sz val="10"/>
      <color rgb="FF000000"/>
      <name val="Arial"/>
      <family val="2"/>
    </font>
    <font>
      <sz val="10"/>
      <color rgb="FF000000"/>
      <name val="宋体"/>
      <family val="3"/>
      <charset val="134"/>
    </font>
    <font>
      <outline/>
      <sz val="10"/>
      <color rgb="FF000000"/>
      <name val="Arial"/>
      <family val="2"/>
    </font>
    <font>
      <sz val="10"/>
      <color theme="1" tint="0.249977111117893"/>
      <name val="Arial"/>
      <family val="2"/>
    </font>
    <font>
      <b/>
      <sz val="10"/>
      <color theme="1" tint="0.249977111117893"/>
      <name val="Arial"/>
      <family val="2"/>
    </font>
    <font>
      <sz val="9"/>
      <color theme="1"/>
      <name val="Arial"/>
      <family val="2"/>
    </font>
    <font>
      <sz val="9"/>
      <color rgb="FF000000"/>
      <name val="Arial"/>
      <family val="2"/>
    </font>
    <font>
      <b/>
      <sz val="10"/>
      <color theme="1"/>
      <name val="Arial"/>
      <family val="2"/>
    </font>
    <font>
      <b/>
      <sz val="11"/>
      <color theme="1"/>
      <name val="Arial"/>
      <family val="2"/>
    </font>
    <font>
      <sz val="10"/>
      <color theme="1"/>
      <name val="Calibri"/>
      <family val="2"/>
    </font>
    <font>
      <sz val="10"/>
      <color theme="1"/>
      <name val="宋体"/>
      <family val="2"/>
      <charset val="134"/>
      <scheme val="minor"/>
    </font>
    <font>
      <b/>
      <sz val="10"/>
      <color theme="1"/>
      <name val="宋体"/>
      <family val="2"/>
      <charset val="134"/>
      <scheme val="minor"/>
    </font>
    <font>
      <u/>
      <sz val="11"/>
      <color theme="10"/>
      <name val="宋体"/>
      <family val="2"/>
      <charset val="134"/>
      <scheme val="minor"/>
    </font>
    <font>
      <sz val="11"/>
      <color theme="1" tint="0.499984740745262"/>
      <name val="Arial"/>
      <family val="2"/>
    </font>
    <font>
      <sz val="9"/>
      <name val="宋体"/>
      <family val="3"/>
      <charset val="134"/>
      <scheme val="minor"/>
    </font>
    <font>
      <b/>
      <sz val="10"/>
      <color theme="1"/>
      <name val="Calibri"/>
      <family val="2"/>
    </font>
    <font>
      <sz val="11"/>
      <color indexed="8"/>
      <name val="宋体"/>
      <family val="3"/>
      <charset val="134"/>
    </font>
    <font>
      <sz val="10"/>
      <color rgb="FFFF0000"/>
      <name val="Arial"/>
      <family val="2"/>
    </font>
    <font>
      <u/>
      <sz val="11"/>
      <color theme="10"/>
      <name val="Arial"/>
      <family val="2"/>
    </font>
    <font>
      <b/>
      <sz val="12"/>
      <color rgb="FFFF0000"/>
      <name val="Arial"/>
      <family val="2"/>
    </font>
    <font>
      <sz val="9"/>
      <name val="Arial"/>
      <family val="2"/>
    </font>
    <font>
      <b/>
      <sz val="9"/>
      <name val="Arial"/>
      <family val="2"/>
    </font>
    <font>
      <i/>
      <sz val="11"/>
      <name val="Arial"/>
      <family val="2"/>
    </font>
    <font>
      <b/>
      <sz val="16"/>
      <color rgb="FFFF0000"/>
      <name val="Arial"/>
      <family val="2"/>
    </font>
    <font>
      <outline/>
      <sz val="10"/>
      <name val="Arial"/>
      <family val="2"/>
    </font>
    <font>
      <b/>
      <outline/>
      <sz val="10"/>
      <name val="Arial"/>
      <family val="2"/>
    </font>
    <font>
      <b/>
      <sz val="18"/>
      <name val="Arial"/>
      <family val="2"/>
    </font>
    <font>
      <b/>
      <sz val="11"/>
      <name val="Arial"/>
      <family val="2"/>
    </font>
    <font>
      <sz val="11"/>
      <name val="Arial"/>
      <family val="2"/>
    </font>
    <font>
      <b/>
      <sz val="12"/>
      <name val="Arial"/>
      <family val="2"/>
    </font>
    <font>
      <sz val="12"/>
      <name val="Arial"/>
      <family val="2"/>
    </font>
    <font>
      <u/>
      <sz val="11"/>
      <name val="Arial"/>
      <family val="2"/>
    </font>
    <font>
      <sz val="11"/>
      <color rgb="FFFF0000"/>
      <name val="Arial"/>
      <family val="2"/>
    </font>
    <font>
      <b/>
      <u/>
      <sz val="11"/>
      <name val="Arial"/>
      <family val="2"/>
    </font>
    <font>
      <sz val="20"/>
      <name val="Arial"/>
      <family val="2"/>
    </font>
    <font>
      <b/>
      <sz val="10"/>
      <name val="Times New Roman"/>
      <family val="1"/>
    </font>
    <font>
      <sz val="20"/>
      <color rgb="FFFF0000"/>
      <name val="Arial"/>
      <family val="2"/>
    </font>
    <font>
      <b/>
      <sz val="14"/>
      <name val="Arial"/>
      <family val="2"/>
    </font>
    <font>
      <sz val="34"/>
      <name val="Arial"/>
      <family val="2"/>
    </font>
    <font>
      <sz val="1"/>
      <name val="Arial"/>
      <family val="2"/>
    </font>
    <font>
      <b/>
      <sz val="1"/>
      <name val="Arial"/>
      <family val="2"/>
    </font>
    <font>
      <sz val="20"/>
      <color theme="1" tint="0.249977111117893"/>
      <name val="Arial"/>
      <family val="2"/>
    </font>
    <font>
      <sz val="9"/>
      <color theme="1" tint="0.249977111117893"/>
      <name val="Arial"/>
      <family val="2"/>
    </font>
    <font>
      <b/>
      <sz val="16"/>
      <name val="Arial"/>
      <family val="2"/>
    </font>
    <font>
      <sz val="16"/>
      <name val="Arial"/>
      <family val="2"/>
    </font>
    <font>
      <b/>
      <sz val="11"/>
      <color theme="0"/>
      <name val="Arial"/>
      <family val="2"/>
    </font>
    <font>
      <b/>
      <sz val="8"/>
      <color rgb="FF000000"/>
      <name val="Arial"/>
      <family val="2"/>
    </font>
    <font>
      <sz val="10"/>
      <color theme="1"/>
      <name val="宋体"/>
      <family val="2"/>
      <charset val="134"/>
    </font>
    <font>
      <sz val="10"/>
      <name val="宋体"/>
      <family val="2"/>
      <charset val="134"/>
    </font>
    <font>
      <b/>
      <sz val="10"/>
      <color rgb="FFFF0000"/>
      <name val="宋体"/>
      <family val="3"/>
      <charset val="134"/>
    </font>
    <font>
      <sz val="10"/>
      <color theme="1"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1">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indexed="64"/>
      </left>
      <right/>
      <top/>
      <bottom style="medium">
        <color indexed="64"/>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otted">
        <color indexed="64"/>
      </right>
      <top style="medium">
        <color auto="1"/>
      </top>
      <bottom style="dashed">
        <color auto="1"/>
      </bottom>
      <diagonal/>
    </border>
    <border>
      <left/>
      <right style="medium">
        <color indexed="64"/>
      </right>
      <top style="medium">
        <color indexed="64"/>
      </top>
      <bottom style="dashed">
        <color auto="1"/>
      </bottom>
      <diagonal/>
    </border>
    <border>
      <left style="dashed">
        <color auto="1"/>
      </left>
      <right style="dotted">
        <color indexed="64"/>
      </right>
      <top style="dashed">
        <color auto="1"/>
      </top>
      <bottom style="dashed">
        <color auto="1"/>
      </bottom>
      <diagonal/>
    </border>
    <border>
      <left/>
      <right style="medium">
        <color indexed="64"/>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otted">
        <color indexed="64"/>
      </right>
      <top style="dashed">
        <color auto="1"/>
      </top>
      <bottom style="medium">
        <color auto="1"/>
      </bottom>
      <diagonal/>
    </border>
    <border>
      <left/>
      <right style="medium">
        <color indexed="64"/>
      </right>
      <top style="dashed">
        <color auto="1"/>
      </top>
      <bottom style="medium">
        <color indexed="64"/>
      </bottom>
      <diagonal/>
    </border>
    <border>
      <left style="dashed">
        <color auto="1"/>
      </left>
      <right style="dashed">
        <color auto="1"/>
      </right>
      <top style="dashed">
        <color auto="1"/>
      </top>
      <bottom style="dotted">
        <color indexed="64"/>
      </bottom>
      <diagonal/>
    </border>
    <border>
      <left style="dashed">
        <color auto="1"/>
      </left>
      <right style="dashed">
        <color auto="1"/>
      </right>
      <top/>
      <bottom style="dash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dashed">
        <color auto="1"/>
      </left>
      <right style="medium">
        <color auto="1"/>
      </right>
      <top style="thin">
        <color indexed="64"/>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style="dashed">
        <color auto="1"/>
      </top>
      <bottom style="dashed">
        <color auto="1"/>
      </bottom>
      <diagonal/>
    </border>
    <border>
      <left style="medium">
        <color indexed="64"/>
      </left>
      <right style="thin">
        <color indexed="64"/>
      </right>
      <top style="dashed">
        <color auto="1"/>
      </top>
      <bottom style="dashed">
        <color auto="1"/>
      </bottom>
      <diagonal/>
    </border>
    <border>
      <left style="medium">
        <color auto="1"/>
      </left>
      <right/>
      <top style="dashed">
        <color auto="1"/>
      </top>
      <bottom style="medium">
        <color auto="1"/>
      </bottom>
      <diagonal/>
    </border>
    <border>
      <left style="medium">
        <color indexed="64"/>
      </left>
      <right style="thin">
        <color indexed="64"/>
      </right>
      <top style="dashed">
        <color auto="1"/>
      </top>
      <bottom style="medium">
        <color indexed="64"/>
      </bottom>
      <diagonal/>
    </border>
    <border>
      <left style="dashed">
        <color auto="1"/>
      </left>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top style="medium">
        <color auto="1"/>
      </top>
      <bottom style="dashed">
        <color indexed="64"/>
      </bottom>
      <diagonal/>
    </border>
    <border>
      <left/>
      <right/>
      <top style="medium">
        <color indexed="64"/>
      </top>
      <bottom style="dashed">
        <color indexed="64"/>
      </bottom>
      <diagonal/>
    </border>
    <border>
      <left style="medium">
        <color auto="1"/>
      </left>
      <right/>
      <top/>
      <bottom style="dashed">
        <color indexed="64"/>
      </bottom>
      <diagonal/>
    </border>
    <border>
      <left/>
      <right/>
      <top/>
      <bottom style="dashed">
        <color indexed="64"/>
      </bottom>
      <diagonal/>
    </border>
    <border>
      <left/>
      <right style="medium">
        <color auto="1"/>
      </right>
      <top/>
      <bottom style="dashed">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dashed">
        <color auto="1"/>
      </left>
      <right style="dashed">
        <color auto="1"/>
      </right>
      <top/>
      <bottom style="medium">
        <color auto="1"/>
      </bottom>
      <diagonal/>
    </border>
    <border>
      <left/>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auto="1"/>
      </left>
      <right style="dashed">
        <color auto="1"/>
      </right>
      <top/>
      <bottom/>
      <diagonal/>
    </border>
    <border>
      <left style="dashed">
        <color auto="1"/>
      </left>
      <right style="medium">
        <color auto="1"/>
      </right>
      <top/>
      <bottom/>
      <diagonal/>
    </border>
    <border>
      <left style="dotted">
        <color indexed="64"/>
      </left>
      <right style="dotted">
        <color indexed="64"/>
      </right>
      <top style="dotted">
        <color indexed="64"/>
      </top>
      <bottom style="dotted">
        <color indexed="64"/>
      </bottom>
      <diagonal/>
    </border>
    <border>
      <left/>
      <right style="dashed">
        <color auto="1"/>
      </right>
      <top/>
      <bottom/>
      <diagonal/>
    </border>
    <border>
      <left style="medium">
        <color auto="1"/>
      </left>
      <right style="dotted">
        <color indexed="64"/>
      </right>
      <top/>
      <bottom style="medium">
        <color auto="1"/>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dotted">
        <color indexed="64"/>
      </right>
      <top/>
      <bottom style="medium">
        <color indexed="64"/>
      </bottom>
      <diagonal/>
    </border>
    <border>
      <left style="medium">
        <color auto="1"/>
      </left>
      <right style="dotted">
        <color indexed="64"/>
      </right>
      <top/>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39">
    <xf numFmtId="0" fontId="0" fillId="0" borderId="0">
      <alignment vertical="center"/>
    </xf>
    <xf numFmtId="43" fontId="4" fillId="0" borderId="0" applyFont="0" applyFill="0" applyBorder="0" applyAlignment="0" applyProtection="0">
      <alignment vertical="center"/>
    </xf>
    <xf numFmtId="179" fontId="8" fillId="0" borderId="0" applyFont="0" applyFill="0" applyBorder="0" applyAlignment="0" applyProtection="0"/>
    <xf numFmtId="180" fontId="10" fillId="0" borderId="0"/>
    <xf numFmtId="0" fontId="13" fillId="0" borderId="0"/>
    <xf numFmtId="43" fontId="13" fillId="0" borderId="0" applyFont="0" applyFill="0" applyBorder="0" applyAlignment="0" applyProtection="0">
      <alignment vertical="center"/>
    </xf>
    <xf numFmtId="0" fontId="14" fillId="0" borderId="0"/>
    <xf numFmtId="43" fontId="13" fillId="0" borderId="0" applyFont="0" applyFill="0" applyBorder="0" applyAlignment="0" applyProtection="0">
      <alignment vertical="center"/>
    </xf>
    <xf numFmtId="0" fontId="13" fillId="0" borderId="0">
      <alignment vertical="center"/>
    </xf>
    <xf numFmtId="181" fontId="13" fillId="0" borderId="0">
      <alignment vertical="center"/>
    </xf>
    <xf numFmtId="0" fontId="8" fillId="0" borderId="0">
      <protection locked="0"/>
    </xf>
    <xf numFmtId="182" fontId="13" fillId="0" borderId="0">
      <alignment horizontal="justify" vertical="justify" textRotation="127" wrapText="1"/>
      <protection hidden="1"/>
    </xf>
    <xf numFmtId="0" fontId="11" fillId="0" borderId="0"/>
    <xf numFmtId="179" fontId="8"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alignment vertical="center"/>
    </xf>
    <xf numFmtId="0" fontId="10" fillId="0" borderId="0"/>
    <xf numFmtId="182" fontId="10" fillId="0" borderId="0"/>
    <xf numFmtId="0" fontId="13" fillId="0" borderId="0">
      <alignment vertical="center"/>
    </xf>
    <xf numFmtId="182" fontId="13" fillId="0" borderId="0">
      <alignment vertical="center"/>
    </xf>
    <xf numFmtId="0" fontId="17" fillId="0" borderId="0">
      <protection locked="0"/>
    </xf>
    <xf numFmtId="0" fontId="13" fillId="0" borderId="0"/>
    <xf numFmtId="182" fontId="13" fillId="0" borderId="0"/>
    <xf numFmtId="182" fontId="14" fillId="0" borderId="0"/>
    <xf numFmtId="182" fontId="14" fillId="0" borderId="0"/>
    <xf numFmtId="9" fontId="4" fillId="0" borderId="0" applyFont="0" applyFill="0" applyBorder="0" applyAlignment="0" applyProtection="0">
      <alignment vertical="center"/>
    </xf>
    <xf numFmtId="0" fontId="37" fillId="0" borderId="0" applyNumberFormat="0" applyFill="0" applyBorder="0" applyAlignment="0" applyProtection="0">
      <alignment vertical="center"/>
    </xf>
    <xf numFmtId="9" fontId="13" fillId="0" borderId="0" applyFont="0" applyFill="0" applyBorder="0" applyAlignment="0" applyProtection="0"/>
    <xf numFmtId="0" fontId="41" fillId="0" borderId="0">
      <alignment vertical="center"/>
    </xf>
    <xf numFmtId="0" fontId="4" fillId="0" borderId="0">
      <alignment vertical="center"/>
    </xf>
    <xf numFmtId="43" fontId="13" fillId="0" borderId="0" applyFont="0" applyFill="0" applyBorder="0" applyAlignment="0" applyProtection="0"/>
    <xf numFmtId="0" fontId="41" fillId="0" borderId="0"/>
    <xf numFmtId="43" fontId="13" fillId="0" borderId="0" applyFont="0" applyFill="0" applyBorder="0" applyAlignment="0" applyProtection="0"/>
    <xf numFmtId="192" fontId="8" fillId="0" borderId="0">
      <protection locked="0"/>
    </xf>
    <xf numFmtId="9" fontId="4" fillId="0" borderId="0" applyFont="0" applyFill="0" applyBorder="0" applyAlignment="0" applyProtection="0"/>
    <xf numFmtId="192" fontId="10" fillId="0" borderId="0"/>
    <xf numFmtId="192" fontId="10" fillId="0" borderId="0"/>
    <xf numFmtId="43" fontId="10" fillId="0" borderId="0" applyFont="0" applyFill="0" applyBorder="0" applyAlignment="0" applyProtection="0">
      <alignment vertical="center"/>
    </xf>
    <xf numFmtId="0" fontId="10" fillId="0" borderId="0"/>
  </cellStyleXfs>
  <cellXfs count="975">
    <xf numFmtId="0" fontId="0" fillId="0" borderId="0" xfId="0">
      <alignment vertical="center"/>
    </xf>
    <xf numFmtId="0" fontId="5" fillId="0" borderId="0" xfId="0" applyFont="1">
      <alignment vertical="center"/>
    </xf>
    <xf numFmtId="176" fontId="5" fillId="0" borderId="0" xfId="0" applyNumberFormat="1" applyFont="1">
      <alignment vertical="center"/>
    </xf>
    <xf numFmtId="0" fontId="12" fillId="0" borderId="0" xfId="0" applyFont="1" applyAlignment="1">
      <alignment wrapText="1"/>
    </xf>
    <xf numFmtId="0" fontId="15" fillId="2" borderId="0" xfId="0" applyFont="1" applyFill="1" applyAlignment="1"/>
    <xf numFmtId="0" fontId="18" fillId="2" borderId="0" xfId="0" applyFont="1" applyFill="1" applyAlignment="1"/>
    <xf numFmtId="0" fontId="19" fillId="2" borderId="0" xfId="0" applyFont="1" applyFill="1" applyAlignment="1"/>
    <xf numFmtId="0" fontId="20" fillId="2" borderId="0" xfId="0" applyFont="1" applyFill="1" applyAlignment="1"/>
    <xf numFmtId="0" fontId="21" fillId="2" borderId="0" xfId="0" applyFont="1" applyFill="1" applyAlignment="1">
      <alignment wrapText="1"/>
    </xf>
    <xf numFmtId="0" fontId="16" fillId="2" borderId="0" xfId="0" applyFont="1" applyFill="1" applyAlignment="1"/>
    <xf numFmtId="0" fontId="21" fillId="2" borderId="0" xfId="0" applyFont="1" applyFill="1" applyAlignment="1"/>
    <xf numFmtId="0" fontId="22" fillId="2" borderId="0" xfId="0" applyFont="1" applyFill="1" applyAlignment="1"/>
    <xf numFmtId="0" fontId="20" fillId="0" borderId="0" xfId="0" applyFont="1" applyAlignment="1"/>
    <xf numFmtId="0" fontId="15" fillId="0" borderId="0" xfId="0" applyFont="1" applyAlignment="1"/>
    <xf numFmtId="0" fontId="5" fillId="0" borderId="0" xfId="0" applyFont="1" applyAlignment="1">
      <alignment horizontal="center" vertical="center"/>
    </xf>
    <xf numFmtId="0" fontId="9" fillId="0" borderId="0" xfId="0" applyFont="1">
      <alignment vertical="center"/>
    </xf>
    <xf numFmtId="0" fontId="23" fillId="0" borderId="0" xfId="0" applyFont="1" applyAlignment="1">
      <alignment vertical="center" wrapText="1"/>
    </xf>
    <xf numFmtId="0" fontId="25"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29" fillId="0" borderId="0" xfId="0" applyFont="1" applyAlignment="1"/>
    <xf numFmtId="0" fontId="28" fillId="0" borderId="0" xfId="0" applyFont="1" applyFill="1" applyAlignment="1"/>
    <xf numFmtId="3" fontId="7" fillId="0" borderId="1" xfId="0" applyNumberFormat="1" applyFont="1" applyBorder="1" applyAlignment="1">
      <alignment horizontal="right" vertical="center" wrapText="1"/>
    </xf>
    <xf numFmtId="0" fontId="7" fillId="0" borderId="0" xfId="0" applyFont="1" applyAlignment="1">
      <alignment vertical="center" wrapText="1"/>
    </xf>
    <xf numFmtId="0" fontId="16" fillId="0" borderId="0" xfId="0" applyFont="1">
      <alignment vertical="center"/>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9" fillId="0" borderId="0" xfId="0" applyFont="1" applyAlignment="1">
      <alignment vertical="center" wrapText="1"/>
    </xf>
    <xf numFmtId="0" fontId="32" fillId="0" borderId="0" xfId="0" applyFont="1">
      <alignment vertical="center"/>
    </xf>
    <xf numFmtId="176" fontId="32" fillId="0" borderId="0" xfId="0" applyNumberFormat="1" applyFont="1">
      <alignment vertical="center"/>
    </xf>
    <xf numFmtId="176" fontId="0" fillId="0" borderId="0" xfId="0" applyNumberFormat="1">
      <alignment vertical="center"/>
    </xf>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12" fillId="0" borderId="0" xfId="0" applyNumberFormat="1" applyFont="1" applyAlignment="1">
      <alignment wrapText="1"/>
    </xf>
    <xf numFmtId="176" fontId="7" fillId="0" borderId="1" xfId="0" applyNumberFormat="1" applyFont="1" applyBorder="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vertical="center" wrapText="1"/>
    </xf>
    <xf numFmtId="176" fontId="12" fillId="0" borderId="0" xfId="0" applyNumberFormat="1" applyFont="1" applyAlignment="1">
      <alignment wrapText="1"/>
    </xf>
    <xf numFmtId="176" fontId="7" fillId="0" borderId="0" xfId="0" applyNumberFormat="1" applyFont="1" applyAlignment="1">
      <alignment horizontal="right" vertical="center" wrapText="1"/>
    </xf>
    <xf numFmtId="9" fontId="0" fillId="0" borderId="0" xfId="25" applyFont="1">
      <alignment vertical="center"/>
    </xf>
    <xf numFmtId="14" fontId="7" fillId="0" borderId="0" xfId="0" applyNumberFormat="1" applyFont="1" applyAlignment="1">
      <alignment horizontal="right" vertical="center" wrapText="1"/>
    </xf>
    <xf numFmtId="14" fontId="12" fillId="0" borderId="0" xfId="0" applyNumberFormat="1" applyFont="1" applyAlignment="1">
      <alignment wrapText="1"/>
    </xf>
    <xf numFmtId="0" fontId="23" fillId="0" borderId="0" xfId="0" applyFont="1" applyAlignment="1">
      <alignment horizontal="left" vertical="center" wrapText="1"/>
    </xf>
    <xf numFmtId="176" fontId="7" fillId="0" borderId="0" xfId="0" applyNumberFormat="1" applyFont="1" applyAlignment="1">
      <alignment horizontal="left" vertical="center" wrapText="1" indent="1"/>
    </xf>
    <xf numFmtId="176" fontId="34" fillId="0" borderId="0" xfId="0" applyNumberFormat="1" applyFont="1" applyAlignment="1">
      <alignment horizontal="right" wrapText="1"/>
    </xf>
    <xf numFmtId="176" fontId="35" fillId="0" borderId="0" xfId="0" applyNumberFormat="1" applyFont="1" applyAlignment="1">
      <alignment horizontal="right" vertical="center"/>
    </xf>
    <xf numFmtId="176" fontId="36" fillId="0" borderId="0" xfId="0" applyNumberFormat="1" applyFont="1" applyAlignment="1">
      <alignment horizontal="right" vertical="center"/>
    </xf>
    <xf numFmtId="176" fontId="34" fillId="0" borderId="2" xfId="0" applyNumberFormat="1" applyFont="1" applyBorder="1" applyAlignment="1">
      <alignment horizontal="right" wrapText="1"/>
    </xf>
    <xf numFmtId="176" fontId="23" fillId="0" borderId="0" xfId="0" applyNumberFormat="1" applyFont="1" applyAlignment="1">
      <alignment horizontal="right" vertical="center" wrapText="1"/>
    </xf>
    <xf numFmtId="176" fontId="32" fillId="0" borderId="0" xfId="0" applyNumberFormat="1" applyFont="1" applyAlignment="1">
      <alignment horizontal="left" vertical="center"/>
    </xf>
    <xf numFmtId="176" fontId="7" fillId="0" borderId="0" xfId="0" applyNumberFormat="1" applyFont="1" applyAlignment="1">
      <alignment horizontal="left" vertical="center" wrapText="1"/>
    </xf>
    <xf numFmtId="176" fontId="23" fillId="0" borderId="0" xfId="0" applyNumberFormat="1" applyFont="1" applyAlignment="1">
      <alignment horizontal="left" vertical="center" wrapText="1"/>
    </xf>
    <xf numFmtId="176" fontId="15" fillId="0" borderId="0" xfId="0" applyNumberFormat="1" applyFont="1" applyAlignment="1"/>
    <xf numFmtId="176" fontId="20" fillId="0" borderId="0" xfId="0" applyNumberFormat="1" applyFont="1" applyAlignment="1"/>
    <xf numFmtId="176" fontId="16" fillId="0" borderId="0" xfId="0" applyNumberFormat="1" applyFont="1">
      <alignment vertical="center"/>
    </xf>
    <xf numFmtId="0" fontId="9" fillId="0" borderId="0" xfId="0" applyFont="1" applyFill="1" applyAlignment="1">
      <alignment vertical="center" wrapText="1"/>
    </xf>
    <xf numFmtId="185" fontId="9" fillId="0" borderId="0" xfId="0" applyNumberFormat="1" applyFont="1" applyAlignment="1">
      <alignment horizontal="right" vertical="center"/>
    </xf>
    <xf numFmtId="3" fontId="9" fillId="0" borderId="0" xfId="0" applyNumberFormat="1" applyFont="1" applyFill="1" applyAlignment="1">
      <alignment horizontal="right" vertical="center"/>
    </xf>
    <xf numFmtId="176" fontId="40" fillId="0" borderId="0" xfId="0" applyNumberFormat="1" applyFont="1" applyAlignment="1">
      <alignment horizontal="right" wrapText="1"/>
    </xf>
    <xf numFmtId="0" fontId="6" fillId="0" borderId="0" xfId="0" applyFont="1">
      <alignment vertical="center"/>
    </xf>
    <xf numFmtId="0" fontId="44" fillId="0" borderId="0" xfId="0" applyFont="1" applyAlignment="1"/>
    <xf numFmtId="176" fontId="44" fillId="0" borderId="0" xfId="0" applyNumberFormat="1" applyFont="1" applyAlignment="1"/>
    <xf numFmtId="0" fontId="9" fillId="0" borderId="0" xfId="0" applyFont="1" applyFill="1" applyAlignment="1">
      <alignment horizontal="right" vertical="center"/>
    </xf>
    <xf numFmtId="0" fontId="9" fillId="2" borderId="0" xfId="0" applyFont="1" applyFill="1">
      <alignment vertical="center"/>
    </xf>
    <xf numFmtId="0" fontId="16" fillId="2" borderId="0" xfId="0" applyFont="1" applyFill="1">
      <alignment vertical="center"/>
    </xf>
    <xf numFmtId="0" fontId="32" fillId="2" borderId="0" xfId="0" applyFont="1" applyFill="1">
      <alignment vertical="center"/>
    </xf>
    <xf numFmtId="0" fontId="33" fillId="2" borderId="0" xfId="0" applyFont="1" applyFill="1">
      <alignment vertical="center"/>
    </xf>
    <xf numFmtId="0" fontId="43" fillId="2" borderId="0" xfId="26" applyFont="1" applyFill="1">
      <alignment vertical="center"/>
    </xf>
    <xf numFmtId="0" fontId="43" fillId="2" borderId="0" xfId="26" applyFont="1" applyFill="1" applyAlignment="1">
      <alignment vertical="center" wrapText="1"/>
    </xf>
    <xf numFmtId="0" fontId="16" fillId="2" borderId="0" xfId="0" applyFont="1" applyFill="1" applyAlignment="1">
      <alignment vertical="center" wrapText="1"/>
    </xf>
    <xf numFmtId="0" fontId="33" fillId="2" borderId="0" xfId="0" applyFont="1" applyFill="1" applyAlignment="1">
      <alignment horizontal="right" vertical="center"/>
    </xf>
    <xf numFmtId="0" fontId="6" fillId="0" borderId="0" xfId="0" applyFont="1" applyFill="1">
      <alignment vertical="center"/>
    </xf>
    <xf numFmtId="0" fontId="6" fillId="0" borderId="0" xfId="0" applyFont="1" applyFill="1" applyAlignment="1">
      <alignment horizontal="center" vertical="center" wrapText="1"/>
    </xf>
    <xf numFmtId="0" fontId="6" fillId="0" borderId="0" xfId="0" applyFont="1" applyFill="1" applyBorder="1" applyAlignment="1">
      <alignment vertical="center" wrapText="1"/>
    </xf>
    <xf numFmtId="0" fontId="47" fillId="2" borderId="0" xfId="0" applyFont="1" applyFill="1" applyAlignment="1">
      <alignment wrapText="1"/>
    </xf>
    <xf numFmtId="0" fontId="6" fillId="0" borderId="0" xfId="0" applyFont="1" applyAlignment="1"/>
    <xf numFmtId="0" fontId="24" fillId="0" borderId="0" xfId="0" applyFont="1" applyAlignment="1"/>
    <xf numFmtId="0" fontId="6" fillId="0" borderId="0" xfId="0" applyFont="1" applyFill="1" applyAlignment="1"/>
    <xf numFmtId="0" fontId="6" fillId="0" borderId="0" xfId="0" applyFont="1" applyFill="1" applyAlignment="1">
      <alignment horizontal="right" vertical="center"/>
    </xf>
    <xf numFmtId="0" fontId="9" fillId="0" borderId="0" xfId="0" applyFont="1" applyFill="1" applyAlignment="1">
      <alignment vertical="center"/>
    </xf>
    <xf numFmtId="0" fontId="6" fillId="0" borderId="0" xfId="0" applyFont="1" applyFill="1" applyAlignment="1">
      <alignment horizontal="left" vertical="center" indent="1"/>
    </xf>
    <xf numFmtId="184" fontId="6" fillId="0" borderId="0" xfId="25" applyNumberFormat="1" applyFont="1" applyFill="1" applyAlignment="1">
      <alignment horizontal="right" vertical="center"/>
    </xf>
    <xf numFmtId="0" fontId="6" fillId="0" borderId="0" xfId="0" applyFont="1" applyFill="1" applyAlignment="1">
      <alignment horizontal="left" vertical="center" wrapText="1" indent="1"/>
    </xf>
    <xf numFmtId="0" fontId="32" fillId="0" borderId="0" xfId="0" applyFont="1" applyFill="1" applyAlignment="1">
      <alignment vertical="center"/>
    </xf>
    <xf numFmtId="0" fontId="9" fillId="0" borderId="0" xfId="0" applyFont="1" applyAlignment="1">
      <alignment vertical="center"/>
    </xf>
    <xf numFmtId="0" fontId="24" fillId="0" borderId="0" xfId="0" applyFont="1" applyFill="1">
      <alignment vertical="center"/>
    </xf>
    <xf numFmtId="0" fontId="51" fillId="2" borderId="0" xfId="0" applyFont="1" applyFill="1">
      <alignment vertical="center"/>
    </xf>
    <xf numFmtId="0" fontId="53" fillId="2" borderId="0" xfId="0" applyFont="1" applyFill="1">
      <alignment vertical="center"/>
    </xf>
    <xf numFmtId="0" fontId="56" fillId="2" borderId="0" xfId="26" applyFont="1" applyFill="1">
      <alignment vertical="center"/>
    </xf>
    <xf numFmtId="0" fontId="53" fillId="2" borderId="0" xfId="0" applyFont="1" applyFill="1" applyAlignment="1">
      <alignment vertical="center" wrapText="1"/>
    </xf>
    <xf numFmtId="0" fontId="52" fillId="2" borderId="0" xfId="0" applyFont="1" applyFill="1" applyAlignment="1">
      <alignment vertical="center" wrapText="1"/>
    </xf>
    <xf numFmtId="0" fontId="6" fillId="0" borderId="0" xfId="0" applyFont="1" applyFill="1" applyAlignment="1">
      <alignment vertical="center"/>
    </xf>
    <xf numFmtId="0" fontId="6" fillId="0" borderId="0" xfId="0" applyFont="1" applyFill="1" applyBorder="1">
      <alignment vertical="center"/>
    </xf>
    <xf numFmtId="43" fontId="6" fillId="0" borderId="0" xfId="1" applyFont="1" applyFill="1" applyBorder="1">
      <alignment vertical="center"/>
    </xf>
    <xf numFmtId="188" fontId="6" fillId="0" borderId="0" xfId="0" applyNumberFormat="1" applyFont="1" applyFill="1" applyBorder="1" applyAlignment="1">
      <alignment horizontal="right" vertical="center"/>
    </xf>
    <xf numFmtId="176" fontId="6" fillId="0" borderId="0" xfId="1" applyNumberFormat="1" applyFont="1" applyFill="1" applyBorder="1">
      <alignment vertical="center"/>
    </xf>
    <xf numFmtId="3" fontId="6" fillId="0" borderId="0" xfId="0" applyNumberFormat="1" applyFont="1" applyFill="1" applyBorder="1" applyAlignment="1">
      <alignment horizontal="right" vertical="center" wrapText="1"/>
    </xf>
    <xf numFmtId="184" fontId="6" fillId="0" borderId="0" xfId="25" applyNumberFormat="1" applyFont="1" applyFill="1" applyBorder="1">
      <alignment vertical="center"/>
    </xf>
    <xf numFmtId="0" fontId="58" fillId="2" borderId="0" xfId="26" applyFont="1" applyFill="1">
      <alignment vertical="center"/>
    </xf>
    <xf numFmtId="0" fontId="52" fillId="2" borderId="0" xfId="0" applyFont="1" applyFill="1">
      <alignment vertical="center"/>
    </xf>
    <xf numFmtId="0" fontId="58" fillId="2" borderId="0" xfId="26" applyFont="1" applyFill="1" applyAlignment="1">
      <alignment vertical="center" wrapText="1"/>
    </xf>
    <xf numFmtId="0" fontId="57" fillId="2" borderId="0" xfId="0" applyFont="1" applyFill="1">
      <alignment vertical="center"/>
    </xf>
    <xf numFmtId="176" fontId="12" fillId="0" borderId="0" xfId="0" applyNumberFormat="1" applyFont="1" applyAlignment="1">
      <alignment wrapText="1"/>
    </xf>
    <xf numFmtId="176" fontId="7" fillId="0" borderId="0" xfId="0" applyNumberFormat="1" applyFont="1" applyAlignment="1">
      <alignment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0" fontId="12" fillId="0" borderId="0" xfId="0" applyFont="1" applyAlignment="1">
      <alignment wrapText="1"/>
    </xf>
    <xf numFmtId="0" fontId="31" fillId="0" borderId="0" xfId="0" applyFont="1" applyAlignment="1">
      <alignment horizontal="center" vertical="center" wrapText="1"/>
    </xf>
    <xf numFmtId="176" fontId="12" fillId="0" borderId="0" xfId="0" applyNumberFormat="1" applyFont="1" applyAlignment="1">
      <alignment horizontal="right" wrapText="1"/>
    </xf>
    <xf numFmtId="0" fontId="12" fillId="0" borderId="0" xfId="0" applyFont="1" applyAlignment="1">
      <alignment horizontal="right" wrapText="1"/>
    </xf>
    <xf numFmtId="176" fontId="7" fillId="0" borderId="4" xfId="0" applyNumberFormat="1" applyFont="1" applyBorder="1" applyAlignment="1">
      <alignment vertical="center" wrapText="1"/>
    </xf>
    <xf numFmtId="176" fontId="7" fillId="0" borderId="4" xfId="0" applyNumberFormat="1" applyFont="1" applyBorder="1" applyAlignment="1">
      <alignment horizontal="right" vertical="center" wrapText="1"/>
    </xf>
    <xf numFmtId="0" fontId="23" fillId="0" borderId="0" xfId="0" applyFont="1" applyAlignment="1">
      <alignment horizontal="justify" vertical="center" wrapText="1"/>
    </xf>
    <xf numFmtId="0" fontId="7" fillId="0" borderId="0" xfId="0" applyFont="1" applyAlignment="1">
      <alignment horizontal="righ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3" fontId="7" fillId="0" borderId="4" xfId="0" applyNumberFormat="1" applyFont="1" applyBorder="1" applyAlignment="1">
      <alignment horizontal="right" vertical="center" wrapText="1"/>
    </xf>
    <xf numFmtId="0" fontId="24" fillId="0" borderId="5" xfId="0" applyFont="1" applyFill="1" applyBorder="1" applyAlignment="1">
      <alignment horizontal="center" vertical="center"/>
    </xf>
    <xf numFmtId="31" fontId="6" fillId="0" borderId="8" xfId="0" applyNumberFormat="1" applyFont="1" applyFill="1" applyBorder="1" applyAlignment="1">
      <alignment horizontal="left" vertical="center"/>
    </xf>
    <xf numFmtId="177" fontId="6" fillId="0" borderId="9" xfId="1" applyNumberFormat="1" applyFont="1" applyFill="1" applyBorder="1">
      <alignment vertical="center"/>
    </xf>
    <xf numFmtId="31" fontId="6" fillId="0" borderId="10" xfId="0" applyNumberFormat="1" applyFont="1" applyFill="1" applyBorder="1" applyAlignment="1">
      <alignment horizontal="right" vertical="center" wrapText="1"/>
    </xf>
    <xf numFmtId="31" fontId="6" fillId="0" borderId="18" xfId="0" applyNumberFormat="1" applyFont="1" applyFill="1" applyBorder="1" applyAlignment="1">
      <alignment horizontal="left" vertical="center"/>
    </xf>
    <xf numFmtId="177" fontId="6" fillId="0" borderId="9" xfId="1" applyNumberFormat="1" applyFont="1" applyFill="1" applyBorder="1" applyProtection="1">
      <alignment vertical="center"/>
      <protection locked="0"/>
    </xf>
    <xf numFmtId="184" fontId="6" fillId="0" borderId="9" xfId="25" applyNumberFormat="1" applyFont="1" applyFill="1" applyBorder="1" applyAlignment="1" applyProtection="1">
      <alignment vertical="center" wrapText="1"/>
      <protection locked="0"/>
    </xf>
    <xf numFmtId="184" fontId="6" fillId="0" borderId="10" xfId="25" applyNumberFormat="1" applyFont="1" applyFill="1" applyBorder="1">
      <alignment vertical="center"/>
    </xf>
    <xf numFmtId="0" fontId="53" fillId="4" borderId="0" xfId="0" applyFont="1" applyFill="1" applyAlignment="1"/>
    <xf numFmtId="0" fontId="55" fillId="0" borderId="0" xfId="0" applyFont="1" applyFill="1" applyAlignment="1"/>
    <xf numFmtId="0" fontId="59" fillId="0" borderId="0" xfId="0" applyFont="1" applyFill="1" applyAlignment="1"/>
    <xf numFmtId="0" fontId="24" fillId="0" borderId="0" xfId="0" applyFont="1" applyFill="1" applyAlignment="1"/>
    <xf numFmtId="0" fontId="48" fillId="0" borderId="0" xfId="0" applyFont="1" applyFill="1" applyAlignment="1"/>
    <xf numFmtId="0" fontId="24" fillId="0" borderId="5" xfId="0" applyFont="1" applyFill="1" applyBorder="1" applyAlignment="1">
      <alignment vertical="center" wrapText="1"/>
    </xf>
    <xf numFmtId="31" fontId="24" fillId="0" borderId="6" xfId="0" applyNumberFormat="1" applyFont="1" applyFill="1" applyBorder="1" applyAlignment="1">
      <alignment horizontal="right" vertical="center" wrapText="1"/>
    </xf>
    <xf numFmtId="0" fontId="24" fillId="0" borderId="7" xfId="0" applyFont="1" applyFill="1" applyBorder="1" applyAlignment="1">
      <alignment horizontal="right" vertical="center"/>
    </xf>
    <xf numFmtId="0" fontId="6" fillId="0" borderId="8" xfId="0" applyFont="1" applyFill="1" applyBorder="1" applyAlignment="1">
      <alignment vertical="center" wrapText="1"/>
    </xf>
    <xf numFmtId="177" fontId="6" fillId="0" borderId="9" xfId="1" applyNumberFormat="1" applyFont="1" applyFill="1" applyBorder="1" applyAlignment="1" applyProtection="1">
      <alignment vertical="center" wrapText="1"/>
      <protection locked="0"/>
    </xf>
    <xf numFmtId="183" fontId="6" fillId="0" borderId="10" xfId="1" applyNumberFormat="1" applyFont="1" applyFill="1" applyBorder="1" applyAlignment="1" applyProtection="1">
      <alignment horizontal="right" vertical="center" wrapText="1"/>
      <protection locked="0"/>
    </xf>
    <xf numFmtId="177" fontId="6" fillId="0" borderId="10" xfId="1" applyNumberFormat="1" applyFont="1" applyFill="1" applyBorder="1" applyAlignment="1" applyProtection="1">
      <alignment horizontal="right" vertical="center" wrapText="1"/>
      <protection locked="0"/>
    </xf>
    <xf numFmtId="0" fontId="6" fillId="0" borderId="11" xfId="0" applyFont="1" applyFill="1" applyBorder="1">
      <alignment vertical="center"/>
    </xf>
    <xf numFmtId="184" fontId="6" fillId="0" borderId="12" xfId="25" applyNumberFormat="1" applyFont="1" applyFill="1" applyBorder="1" applyAlignment="1" applyProtection="1">
      <alignment vertical="center" wrapText="1"/>
      <protection locked="0"/>
    </xf>
    <xf numFmtId="177" fontId="6" fillId="0" borderId="13" xfId="1" applyNumberFormat="1" applyFont="1" applyFill="1" applyBorder="1" applyAlignment="1" applyProtection="1">
      <alignment horizontal="right" vertical="center" wrapText="1"/>
      <protection locked="0"/>
    </xf>
    <xf numFmtId="0" fontId="24" fillId="0" borderId="14" xfId="0" applyFont="1" applyFill="1" applyBorder="1" applyAlignment="1">
      <alignment horizontal="right" vertical="center"/>
    </xf>
    <xf numFmtId="31" fontId="24" fillId="0" borderId="15" xfId="0" applyNumberFormat="1" applyFont="1" applyFill="1" applyBorder="1" applyAlignment="1">
      <alignment horizontal="right" vertical="center" wrapText="1"/>
    </xf>
    <xf numFmtId="3" fontId="6" fillId="0" borderId="9" xfId="0" applyNumberFormat="1" applyFont="1" applyFill="1" applyBorder="1" applyAlignment="1">
      <alignment vertical="center" wrapText="1"/>
    </xf>
    <xf numFmtId="195" fontId="6" fillId="0" borderId="16" xfId="25" applyNumberFormat="1" applyFont="1" applyFill="1" applyBorder="1" applyAlignment="1">
      <alignment horizontal="right" vertical="center" wrapText="1"/>
    </xf>
    <xf numFmtId="3" fontId="8" fillId="0" borderId="17" xfId="0" applyNumberFormat="1" applyFont="1" applyFill="1" applyBorder="1" applyAlignment="1">
      <alignment vertical="center" wrapText="1"/>
    </xf>
    <xf numFmtId="0" fontId="24" fillId="0" borderId="8" xfId="0" applyFont="1" applyFill="1" applyBorder="1" applyAlignment="1">
      <alignment vertical="center" wrapText="1"/>
    </xf>
    <xf numFmtId="177" fontId="24" fillId="0" borderId="9" xfId="1" applyNumberFormat="1" applyFont="1" applyFill="1" applyBorder="1" applyAlignment="1" applyProtection="1">
      <alignment vertical="center" wrapText="1"/>
      <protection locked="0"/>
    </xf>
    <xf numFmtId="3" fontId="24" fillId="0" borderId="9" xfId="0" applyNumberFormat="1" applyFont="1" applyFill="1" applyBorder="1" applyAlignment="1">
      <alignment vertical="center" wrapText="1"/>
    </xf>
    <xf numFmtId="195" fontId="24" fillId="0" borderId="16" xfId="25" applyNumberFormat="1" applyFont="1" applyFill="1" applyBorder="1" applyAlignment="1">
      <alignment horizontal="right" vertical="center" wrapText="1"/>
    </xf>
    <xf numFmtId="3" fontId="60" fillId="0" borderId="17" xfId="0" applyNumberFormat="1" applyFont="1" applyFill="1" applyBorder="1" applyAlignment="1">
      <alignment vertical="center" wrapText="1"/>
    </xf>
    <xf numFmtId="0" fontId="6" fillId="0" borderId="18" xfId="0" applyFont="1" applyFill="1" applyBorder="1" applyAlignment="1">
      <alignment vertical="center" wrapText="1"/>
    </xf>
    <xf numFmtId="177" fontId="6" fillId="0" borderId="12" xfId="1" applyNumberFormat="1" applyFont="1" applyFill="1" applyBorder="1" applyAlignment="1" applyProtection="1">
      <alignment vertical="center" wrapText="1"/>
      <protection locked="0"/>
    </xf>
    <xf numFmtId="3" fontId="6" fillId="0" borderId="12" xfId="0" applyNumberFormat="1" applyFont="1" applyFill="1" applyBorder="1" applyAlignment="1">
      <alignment vertical="center" wrapText="1"/>
    </xf>
    <xf numFmtId="195" fontId="6" fillId="0" borderId="19" xfId="25" applyNumberFormat="1" applyFont="1" applyFill="1" applyBorder="1" applyAlignment="1">
      <alignment horizontal="right" vertical="center" wrapText="1"/>
    </xf>
    <xf numFmtId="3" fontId="8" fillId="0" borderId="20" xfId="0" applyNumberFormat="1" applyFont="1" applyFill="1" applyBorder="1" applyAlignment="1">
      <alignment vertical="center" wrapText="1"/>
    </xf>
    <xf numFmtId="0" fontId="49" fillId="0" borderId="0" xfId="0" applyFont="1" applyFill="1" applyAlignment="1">
      <alignment vertical="center" wrapText="1"/>
    </xf>
    <xf numFmtId="0" fontId="50" fillId="0" borderId="0" xfId="0" applyFont="1" applyFill="1" applyAlignment="1">
      <alignment vertical="center" wrapText="1"/>
    </xf>
    <xf numFmtId="3" fontId="6" fillId="0" borderId="21" xfId="0" applyNumberFormat="1" applyFont="1" applyFill="1" applyBorder="1" applyAlignment="1">
      <alignment vertical="center" wrapText="1"/>
    </xf>
    <xf numFmtId="3" fontId="6" fillId="0" borderId="22" xfId="0" applyNumberFormat="1" applyFont="1" applyFill="1" applyBorder="1" applyAlignment="1">
      <alignment vertical="center" wrapText="1"/>
    </xf>
    <xf numFmtId="3" fontId="6" fillId="0" borderId="0" xfId="0" applyNumberFormat="1" applyFont="1" applyFill="1">
      <alignment vertical="center"/>
    </xf>
    <xf numFmtId="0" fontId="24" fillId="0" borderId="18" xfId="0" applyFont="1" applyFill="1" applyBorder="1" applyAlignment="1">
      <alignment vertical="center" wrapText="1"/>
    </xf>
    <xf numFmtId="177" fontId="24" fillId="0" borderId="12" xfId="1" applyNumberFormat="1" applyFont="1" applyFill="1" applyBorder="1" applyAlignment="1" applyProtection="1">
      <alignment vertical="center" wrapText="1"/>
      <protection locked="0"/>
    </xf>
    <xf numFmtId="3" fontId="24" fillId="0" borderId="12" xfId="0" applyNumberFormat="1" applyFont="1" applyFill="1" applyBorder="1" applyAlignment="1">
      <alignment vertical="center" wrapText="1"/>
    </xf>
    <xf numFmtId="195" fontId="24" fillId="0" borderId="19" xfId="25" applyNumberFormat="1" applyFont="1" applyFill="1" applyBorder="1" applyAlignment="1">
      <alignment horizontal="right" vertical="center" wrapText="1"/>
    </xf>
    <xf numFmtId="3" fontId="60" fillId="0" borderId="20" xfId="0" applyNumberFormat="1" applyFont="1" applyFill="1" applyBorder="1" applyAlignment="1">
      <alignment vertical="center" wrapText="1"/>
    </xf>
    <xf numFmtId="0" fontId="6" fillId="0" borderId="9" xfId="0" applyFont="1" applyFill="1" applyBorder="1" applyAlignment="1">
      <alignment horizontal="right" vertical="center"/>
    </xf>
    <xf numFmtId="0" fontId="6" fillId="0" borderId="10" xfId="0" applyFont="1" applyFill="1" applyBorder="1" applyAlignment="1">
      <alignment horizontal="right" vertical="center"/>
    </xf>
    <xf numFmtId="0" fontId="24" fillId="0" borderId="8" xfId="0" applyFont="1" applyFill="1" applyBorder="1">
      <alignment vertical="center"/>
    </xf>
    <xf numFmtId="177" fontId="24" fillId="0" borderId="9" xfId="1" applyNumberFormat="1" applyFont="1" applyFill="1" applyBorder="1" applyAlignment="1" applyProtection="1">
      <alignment horizontal="right" vertical="center"/>
      <protection locked="0"/>
    </xf>
    <xf numFmtId="183" fontId="24" fillId="0" borderId="9" xfId="1" applyNumberFormat="1" applyFont="1" applyFill="1" applyBorder="1" applyAlignment="1">
      <alignment horizontal="right" vertical="center" wrapText="1"/>
    </xf>
    <xf numFmtId="183" fontId="24" fillId="0" borderId="10" xfId="1" applyNumberFormat="1" applyFont="1" applyFill="1" applyBorder="1" applyAlignment="1">
      <alignment horizontal="right" vertical="center" wrapText="1"/>
    </xf>
    <xf numFmtId="0" fontId="6" fillId="0" borderId="8" xfId="0" applyFont="1" applyFill="1" applyBorder="1">
      <alignment vertical="center"/>
    </xf>
    <xf numFmtId="177" fontId="6" fillId="0" borderId="9" xfId="1" applyNumberFormat="1" applyFont="1" applyFill="1" applyBorder="1" applyAlignment="1" applyProtection="1">
      <alignment horizontal="right" vertical="center"/>
      <protection locked="0"/>
    </xf>
    <xf numFmtId="183" fontId="6" fillId="0" borderId="9" xfId="1" applyNumberFormat="1" applyFont="1" applyFill="1" applyBorder="1" applyAlignment="1">
      <alignment horizontal="right" vertical="center" wrapText="1"/>
    </xf>
    <xf numFmtId="183" fontId="6" fillId="0" borderId="10" xfId="1" applyNumberFormat="1" applyFont="1" applyFill="1" applyBorder="1" applyAlignment="1">
      <alignment horizontal="right" vertical="center" wrapText="1"/>
    </xf>
    <xf numFmtId="0" fontId="24" fillId="0" borderId="18" xfId="0" applyFont="1" applyFill="1" applyBorder="1">
      <alignment vertical="center"/>
    </xf>
    <xf numFmtId="177" fontId="24" fillId="0" borderId="12" xfId="1" applyNumberFormat="1" applyFont="1" applyFill="1" applyBorder="1" applyAlignment="1" applyProtection="1">
      <alignment horizontal="right" vertical="center"/>
      <protection locked="0"/>
    </xf>
    <xf numFmtId="183" fontId="24" fillId="0" borderId="12" xfId="1" applyNumberFormat="1" applyFont="1" applyFill="1" applyBorder="1" applyAlignment="1">
      <alignment horizontal="right" vertical="center" wrapText="1"/>
    </xf>
    <xf numFmtId="183" fontId="24" fillId="0" borderId="13" xfId="1"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xf>
    <xf numFmtId="184" fontId="24" fillId="0" borderId="0" xfId="25" applyNumberFormat="1" applyFont="1" applyFill="1" applyBorder="1" applyAlignment="1">
      <alignment horizontal="right" vertical="center"/>
    </xf>
    <xf numFmtId="0" fontId="6" fillId="0" borderId="27" xfId="0" applyFont="1" applyFill="1" applyBorder="1" applyAlignment="1">
      <alignment horizontal="right" vertical="center"/>
    </xf>
    <xf numFmtId="184" fontId="24" fillId="0" borderId="9" xfId="0" applyNumberFormat="1" applyFont="1" applyFill="1" applyBorder="1" applyAlignment="1" applyProtection="1">
      <alignment horizontal="right" vertical="center"/>
      <protection locked="0"/>
    </xf>
    <xf numFmtId="184" fontId="6" fillId="0" borderId="9" xfId="0" applyNumberFormat="1" applyFont="1" applyFill="1" applyBorder="1" applyAlignment="1" applyProtection="1">
      <alignment horizontal="right" vertical="center"/>
      <protection locked="0"/>
    </xf>
    <xf numFmtId="184" fontId="24" fillId="0" borderId="12" xfId="0" applyNumberFormat="1" applyFont="1" applyFill="1" applyBorder="1" applyAlignment="1" applyProtection="1">
      <alignment horizontal="right" vertical="center"/>
      <protection locked="0"/>
    </xf>
    <xf numFmtId="184" fontId="24" fillId="0" borderId="0" xfId="0" applyNumberFormat="1" applyFont="1" applyFill="1" applyBorder="1" applyAlignment="1">
      <alignment horizontal="right" vertical="center"/>
    </xf>
    <xf numFmtId="184" fontId="6" fillId="0" borderId="0" xfId="25" applyNumberFormat="1" applyFont="1" applyFill="1">
      <alignment vertical="center"/>
    </xf>
    <xf numFmtId="0" fontId="24" fillId="0" borderId="6" xfId="0" applyFont="1" applyFill="1" applyBorder="1" applyAlignment="1">
      <alignment horizontal="center" vertical="center"/>
    </xf>
    <xf numFmtId="0" fontId="24" fillId="0" borderId="7" xfId="0" applyFont="1" applyFill="1" applyBorder="1" applyAlignment="1">
      <alignment horizontal="left" vertical="center"/>
    </xf>
    <xf numFmtId="0" fontId="6" fillId="0" borderId="9" xfId="0" applyFont="1" applyFill="1" applyBorder="1" applyAlignment="1">
      <alignment horizontal="center" vertical="center"/>
    </xf>
    <xf numFmtId="184" fontId="6" fillId="0" borderId="10" xfId="25" applyNumberFormat="1" applyFont="1" applyFill="1" applyBorder="1" applyAlignment="1">
      <alignment horizontal="center" vertical="center"/>
    </xf>
    <xf numFmtId="184" fontId="6" fillId="0" borderId="0" xfId="0" applyNumberFormat="1" applyFont="1" applyFill="1">
      <alignment vertical="center"/>
    </xf>
    <xf numFmtId="0" fontId="6" fillId="0" borderId="29" xfId="0" applyFont="1" applyFill="1" applyBorder="1" applyAlignment="1">
      <alignment horizontal="center" vertical="center"/>
    </xf>
    <xf numFmtId="184" fontId="6" fillId="0" borderId="30" xfId="25" applyNumberFormat="1" applyFont="1" applyFill="1" applyBorder="1" applyAlignment="1">
      <alignment horizontal="center" vertical="center"/>
    </xf>
    <xf numFmtId="0" fontId="6" fillId="0" borderId="12" xfId="0" applyFont="1" applyFill="1" applyBorder="1" applyAlignment="1">
      <alignment horizontal="center" vertical="center"/>
    </xf>
    <xf numFmtId="184" fontId="6" fillId="0" borderId="13" xfId="25" applyNumberFormat="1" applyFont="1" applyFill="1" applyBorder="1" applyAlignment="1" applyProtection="1">
      <alignment horizontal="center" vertical="center"/>
      <protection locked="0"/>
    </xf>
    <xf numFmtId="0" fontId="24" fillId="0" borderId="7" xfId="0" applyFont="1" applyFill="1" applyBorder="1" applyAlignment="1">
      <alignment vertical="center"/>
    </xf>
    <xf numFmtId="0" fontId="24" fillId="0" borderId="8" xfId="0" applyFont="1" applyFill="1" applyBorder="1" applyAlignment="1">
      <alignment horizontal="left" vertical="center"/>
    </xf>
    <xf numFmtId="3" fontId="24" fillId="0" borderId="10" xfId="0" applyNumberFormat="1" applyFont="1" applyFill="1" applyBorder="1">
      <alignment vertical="center"/>
    </xf>
    <xf numFmtId="0" fontId="6" fillId="0" borderId="8" xfId="0" applyFont="1" applyFill="1" applyBorder="1" applyAlignment="1">
      <alignment horizontal="left" vertical="center"/>
    </xf>
    <xf numFmtId="3" fontId="6" fillId="0" borderId="10" xfId="0" applyNumberFormat="1" applyFont="1" applyFill="1" applyBorder="1">
      <alignment vertical="center"/>
    </xf>
    <xf numFmtId="0" fontId="6" fillId="0" borderId="8" xfId="0" applyFont="1" applyFill="1" applyBorder="1" applyAlignment="1">
      <alignment horizontal="left" vertical="center" wrapText="1"/>
    </xf>
    <xf numFmtId="0" fontId="24" fillId="0" borderId="18" xfId="0" applyFont="1" applyFill="1" applyBorder="1" applyAlignment="1">
      <alignment horizontal="left" vertical="center"/>
    </xf>
    <xf numFmtId="3" fontId="24" fillId="0" borderId="13" xfId="0" applyNumberFormat="1" applyFont="1" applyFill="1" applyBorder="1">
      <alignment vertical="center"/>
    </xf>
    <xf numFmtId="0" fontId="6" fillId="0" borderId="0" xfId="0" applyFont="1" applyFill="1" applyBorder="1" applyAlignment="1">
      <alignment horizontal="left" vertical="center"/>
    </xf>
    <xf numFmtId="3" fontId="24" fillId="0" borderId="0" xfId="0" applyNumberFormat="1" applyFont="1" applyFill="1" applyBorder="1">
      <alignment vertical="center"/>
    </xf>
    <xf numFmtId="9" fontId="24" fillId="0" borderId="0" xfId="25" applyFont="1" applyFill="1" applyBorder="1">
      <alignment vertical="center"/>
    </xf>
    <xf numFmtId="0" fontId="6" fillId="0" borderId="0" xfId="0" applyFont="1" applyFill="1" applyBorder="1" applyAlignment="1">
      <alignment horizontal="right" vertical="center"/>
    </xf>
    <xf numFmtId="0" fontId="24" fillId="0" borderId="31" xfId="0" applyFont="1" applyFill="1" applyBorder="1" applyAlignment="1">
      <alignment horizontal="center" vertical="center"/>
    </xf>
    <xf numFmtId="0" fontId="6" fillId="0" borderId="6" xfId="0" applyFont="1" applyFill="1" applyBorder="1" applyAlignment="1">
      <alignment horizontal="right" vertical="center"/>
    </xf>
    <xf numFmtId="43" fontId="6" fillId="0" borderId="32" xfId="1" applyFont="1" applyFill="1" applyBorder="1" applyAlignment="1">
      <alignment horizontal="right" vertical="center"/>
    </xf>
    <xf numFmtId="0" fontId="6" fillId="0" borderId="33" xfId="0" applyFont="1" applyFill="1" applyBorder="1" applyAlignment="1">
      <alignment horizontal="left" vertical="center"/>
    </xf>
    <xf numFmtId="3" fontId="6" fillId="0" borderId="34" xfId="0" applyNumberFormat="1" applyFont="1" applyFill="1" applyBorder="1">
      <alignment vertical="center"/>
    </xf>
    <xf numFmtId="3" fontId="6" fillId="0" borderId="17" xfId="0" applyNumberFormat="1" applyFont="1" applyFill="1" applyBorder="1" applyAlignment="1">
      <alignment horizontal="right" vertical="center"/>
    </xf>
    <xf numFmtId="0" fontId="24" fillId="0" borderId="33" xfId="0" applyFont="1" applyFill="1" applyBorder="1" applyAlignment="1">
      <alignment horizontal="left" vertical="center"/>
    </xf>
    <xf numFmtId="184" fontId="6" fillId="0" borderId="34" xfId="25" applyNumberFormat="1" applyFont="1" applyFill="1" applyBorder="1">
      <alignment vertical="center"/>
    </xf>
    <xf numFmtId="184" fontId="6" fillId="0" borderId="17" xfId="0" applyNumberFormat="1" applyFont="1" applyFill="1" applyBorder="1" applyAlignment="1">
      <alignment horizontal="right" vertical="center"/>
    </xf>
    <xf numFmtId="0" fontId="24" fillId="0" borderId="35" xfId="0" applyFont="1" applyFill="1" applyBorder="1" applyAlignment="1">
      <alignment horizontal="left" vertical="center"/>
    </xf>
    <xf numFmtId="184" fontId="6" fillId="0" borderId="36" xfId="25" applyNumberFormat="1" applyFont="1" applyFill="1" applyBorder="1">
      <alignment vertical="center"/>
    </xf>
    <xf numFmtId="184" fontId="6" fillId="0" borderId="20" xfId="0" applyNumberFormat="1" applyFont="1" applyFill="1" applyBorder="1" applyAlignment="1">
      <alignment horizontal="right" vertical="center"/>
    </xf>
    <xf numFmtId="10" fontId="24" fillId="0" borderId="9" xfId="0" applyNumberFormat="1" applyFont="1" applyFill="1" applyBorder="1" applyAlignment="1">
      <alignment horizontal="right" vertical="center" wrapText="1"/>
    </xf>
    <xf numFmtId="10" fontId="24" fillId="0" borderId="10" xfId="0" applyNumberFormat="1" applyFont="1" applyFill="1" applyBorder="1" applyAlignment="1">
      <alignment horizontal="right" vertical="center" wrapText="1"/>
    </xf>
    <xf numFmtId="0" fontId="6" fillId="0" borderId="8" xfId="0" applyFont="1" applyFill="1" applyBorder="1" applyAlignment="1">
      <alignment horizontal="justify" vertical="center" wrapText="1"/>
    </xf>
    <xf numFmtId="3" fontId="6" fillId="0" borderId="9" xfId="0" applyNumberFormat="1" applyFont="1" applyFill="1" applyBorder="1" applyAlignment="1">
      <alignment horizontal="right" vertical="center" wrapText="1"/>
    </xf>
    <xf numFmtId="184" fontId="6" fillId="0" borderId="9" xfId="25" applyNumberFormat="1" applyFont="1" applyFill="1" applyBorder="1" applyAlignment="1">
      <alignment horizontal="right" vertical="center" wrapText="1"/>
    </xf>
    <xf numFmtId="184" fontId="6" fillId="0" borderId="10" xfId="25" applyNumberFormat="1" applyFont="1" applyFill="1" applyBorder="1" applyAlignment="1">
      <alignment horizontal="right" vertical="center" wrapText="1"/>
    </xf>
    <xf numFmtId="0" fontId="6" fillId="0" borderId="18" xfId="0" applyFont="1" applyFill="1" applyBorder="1" applyAlignment="1">
      <alignment horizontal="justify" vertical="center" wrapText="1"/>
    </xf>
    <xf numFmtId="3" fontId="6" fillId="0" borderId="12" xfId="0" applyNumberFormat="1" applyFont="1" applyFill="1" applyBorder="1" applyAlignment="1">
      <alignment horizontal="right" vertical="center" wrapText="1"/>
    </xf>
    <xf numFmtId="184" fontId="6" fillId="0" borderId="12" xfId="25" applyNumberFormat="1" applyFont="1" applyFill="1" applyBorder="1" applyAlignment="1">
      <alignment horizontal="right" vertical="center" wrapText="1"/>
    </xf>
    <xf numFmtId="184" fontId="6" fillId="0" borderId="13" xfId="25" applyNumberFormat="1" applyFont="1" applyFill="1" applyBorder="1" applyAlignment="1">
      <alignment horizontal="right" vertical="center" wrapText="1"/>
    </xf>
    <xf numFmtId="0" fontId="6" fillId="0" borderId="0" xfId="0" applyFont="1" applyFill="1" applyBorder="1" applyAlignment="1">
      <alignment horizontal="justify" vertical="center" wrapText="1"/>
    </xf>
    <xf numFmtId="184" fontId="6" fillId="0" borderId="0" xfId="25" applyNumberFormat="1" applyFont="1" applyFill="1" applyBorder="1" applyAlignment="1">
      <alignment horizontal="right" vertical="center" wrapText="1"/>
    </xf>
    <xf numFmtId="0" fontId="24" fillId="0" borderId="9" xfId="0" applyFont="1" applyFill="1" applyBorder="1" applyAlignment="1">
      <alignment horizontal="right" vertical="center" wrapText="1"/>
    </xf>
    <xf numFmtId="0" fontId="24" fillId="0" borderId="9" xfId="0" applyFont="1" applyFill="1" applyBorder="1" applyAlignment="1">
      <alignment horizontal="right" vertical="center"/>
    </xf>
    <xf numFmtId="0" fontId="24" fillId="0" borderId="10" xfId="0" applyFont="1" applyFill="1" applyBorder="1" applyAlignment="1">
      <alignment horizontal="right" vertical="center"/>
    </xf>
    <xf numFmtId="0" fontId="42" fillId="0" borderId="0" xfId="0" applyFont="1" applyFill="1" applyBorder="1" applyAlignment="1">
      <alignment vertical="center"/>
    </xf>
    <xf numFmtId="0" fontId="24" fillId="0" borderId="5" xfId="0" applyFont="1" applyFill="1" applyBorder="1" applyAlignment="1">
      <alignment horizontal="center" vertical="center" wrapText="1"/>
    </xf>
    <xf numFmtId="0" fontId="24" fillId="0" borderId="7" xfId="0" applyFont="1" applyFill="1" applyBorder="1" applyAlignment="1">
      <alignment horizontal="right" vertical="center" wrapText="1"/>
    </xf>
    <xf numFmtId="184" fontId="6" fillId="0" borderId="10" xfId="0" applyNumberFormat="1" applyFont="1" applyFill="1" applyBorder="1">
      <alignment vertical="center"/>
    </xf>
    <xf numFmtId="177" fontId="6" fillId="0" borderId="12" xfId="1" applyNumberFormat="1" applyFont="1" applyFill="1" applyBorder="1" applyProtection="1">
      <alignment vertical="center"/>
      <protection locked="0"/>
    </xf>
    <xf numFmtId="184" fontId="6" fillId="0" borderId="13" xfId="0" applyNumberFormat="1" applyFont="1" applyFill="1" applyBorder="1">
      <alignment vertical="center"/>
    </xf>
    <xf numFmtId="4" fontId="6" fillId="0" borderId="0" xfId="0" applyNumberFormat="1" applyFont="1" applyFill="1">
      <alignment vertical="center"/>
    </xf>
    <xf numFmtId="177" fontId="6" fillId="0" borderId="0" xfId="1" applyNumberFormat="1" applyFont="1" applyFill="1">
      <alignment vertical="center"/>
    </xf>
    <xf numFmtId="183" fontId="24" fillId="0" borderId="6" xfId="1" applyNumberFormat="1" applyFont="1" applyFill="1" applyBorder="1" applyAlignment="1">
      <alignment horizontal="right" vertical="center" wrapText="1"/>
    </xf>
    <xf numFmtId="177" fontId="24" fillId="0" borderId="6" xfId="1" applyNumberFormat="1" applyFont="1" applyFill="1" applyBorder="1" applyAlignment="1">
      <alignment horizontal="right" vertical="center" wrapText="1"/>
    </xf>
    <xf numFmtId="9" fontId="6" fillId="0" borderId="9" xfId="0" applyNumberFormat="1" applyFont="1" applyFill="1" applyBorder="1">
      <alignment vertical="center"/>
    </xf>
    <xf numFmtId="184" fontId="6" fillId="0" borderId="10" xfId="25" applyNumberFormat="1" applyFont="1" applyFill="1" applyBorder="1" applyAlignment="1">
      <alignment horizontal="right" vertical="center"/>
    </xf>
    <xf numFmtId="0" fontId="6" fillId="0" borderId="18" xfId="0" applyFont="1" applyFill="1" applyBorder="1" applyAlignment="1">
      <alignment horizontal="left" vertical="center"/>
    </xf>
    <xf numFmtId="9" fontId="6" fillId="0" borderId="12" xfId="25" applyNumberFormat="1" applyFont="1" applyFill="1" applyBorder="1" applyAlignment="1" applyProtection="1">
      <alignment vertical="center" wrapText="1"/>
      <protection locked="0"/>
    </xf>
    <xf numFmtId="184" fontId="6" fillId="0" borderId="13" xfId="25" applyNumberFormat="1" applyFont="1" applyFill="1" applyBorder="1">
      <alignment vertical="center"/>
    </xf>
    <xf numFmtId="195" fontId="7" fillId="0" borderId="0" xfId="0" applyNumberFormat="1" applyFont="1" applyAlignment="1">
      <alignment horizontal="center" vertical="center" wrapText="1"/>
    </xf>
    <xf numFmtId="0" fontId="9" fillId="0" borderId="0" xfId="0" applyFont="1" applyFill="1" applyAlignment="1">
      <alignment horizontal="center" vertical="center"/>
    </xf>
    <xf numFmtId="0" fontId="16" fillId="0" borderId="0" xfId="0" applyFont="1" applyAlignment="1">
      <alignment vertical="center"/>
    </xf>
    <xf numFmtId="0" fontId="23" fillId="0" borderId="0" xfId="0" applyFont="1" applyAlignment="1">
      <alignment horizontal="right" vertical="center" wrapText="1"/>
    </xf>
    <xf numFmtId="195" fontId="7" fillId="0" borderId="0" xfId="0" applyNumberFormat="1" applyFont="1" applyAlignment="1">
      <alignment horizontal="right" vertical="center" wrapText="1"/>
    </xf>
    <xf numFmtId="0" fontId="32" fillId="0" borderId="0" xfId="0" applyFont="1" applyAlignment="1">
      <alignment vertical="center"/>
    </xf>
    <xf numFmtId="0" fontId="9" fillId="0" borderId="0" xfId="0" applyFont="1" applyAlignment="1">
      <alignment horizontal="right" vertical="center"/>
    </xf>
    <xf numFmtId="195" fontId="9"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Fill="1" applyBorder="1" applyAlignment="1">
      <alignment vertical="center"/>
    </xf>
    <xf numFmtId="195" fontId="9" fillId="0" borderId="0" xfId="0" quotePrefix="1" applyNumberFormat="1" applyFont="1" applyFill="1" applyAlignment="1">
      <alignment horizontal="right" vertical="center"/>
    </xf>
    <xf numFmtId="195" fontId="9" fillId="0" borderId="0" xfId="1" applyNumberFormat="1" applyFont="1" applyFill="1" applyAlignment="1">
      <alignment horizontal="right" vertical="center"/>
    </xf>
    <xf numFmtId="195" fontId="9" fillId="0" borderId="0" xfId="1" applyNumberFormat="1" applyFont="1" applyAlignment="1">
      <alignment horizontal="right" vertical="center"/>
    </xf>
    <xf numFmtId="0" fontId="6" fillId="0" borderId="0" xfId="0" applyFont="1" applyAlignment="1">
      <alignment vertical="center"/>
    </xf>
    <xf numFmtId="195" fontId="9" fillId="0" borderId="0" xfId="0" applyNumberFormat="1" applyFont="1" applyFill="1" applyAlignment="1">
      <alignment horizontal="right" vertical="center"/>
    </xf>
    <xf numFmtId="195" fontId="9" fillId="0" borderId="0" xfId="0" quotePrefix="1" applyNumberFormat="1" applyFont="1" applyAlignment="1">
      <alignment horizontal="right" vertical="center"/>
    </xf>
    <xf numFmtId="2" fontId="9" fillId="0" borderId="0" xfId="0" applyNumberFormat="1" applyFont="1" applyAlignment="1">
      <alignment horizontal="right" vertical="center"/>
    </xf>
    <xf numFmtId="0" fontId="53" fillId="4" borderId="0" xfId="0" applyFont="1" applyFill="1" applyAlignment="1" applyProtection="1"/>
    <xf numFmtId="0" fontId="55" fillId="4" borderId="0" xfId="0" applyFont="1" applyFill="1" applyAlignment="1" applyProtection="1"/>
    <xf numFmtId="0" fontId="59" fillId="0" borderId="0" xfId="0" applyFont="1" applyAlignment="1"/>
    <xf numFmtId="0" fontId="59" fillId="0" borderId="0" xfId="0" applyFont="1" applyFill="1" applyAlignment="1" applyProtection="1"/>
    <xf numFmtId="0" fontId="61" fillId="0" borderId="0" xfId="0" applyFont="1" applyFill="1" applyAlignment="1" applyProtection="1"/>
    <xf numFmtId="0" fontId="53" fillId="0" borderId="0" xfId="0" applyFont="1" applyFill="1" applyAlignment="1" applyProtection="1"/>
    <xf numFmtId="0" fontId="54" fillId="0" borderId="0" xfId="0" applyFont="1" applyFill="1" applyAlignment="1" applyProtection="1"/>
    <xf numFmtId="0" fontId="62" fillId="0" borderId="0" xfId="0" applyFont="1" applyFill="1" applyAlignment="1" applyProtection="1"/>
    <xf numFmtId="0" fontId="55" fillId="0" borderId="0" xfId="0" applyFont="1" applyFill="1" applyAlignment="1" applyProtection="1"/>
    <xf numFmtId="0" fontId="63" fillId="0" borderId="0" xfId="0" applyFont="1" applyFill="1" applyAlignment="1" applyProtection="1"/>
    <xf numFmtId="184" fontId="53" fillId="0" borderId="0" xfId="25" applyNumberFormat="1" applyFont="1" applyFill="1" applyAlignment="1" applyProtection="1"/>
    <xf numFmtId="184" fontId="53" fillId="0" borderId="0" xfId="0" applyNumberFormat="1" applyFont="1" applyFill="1" applyAlignment="1" applyProtection="1"/>
    <xf numFmtId="0" fontId="6" fillId="0" borderId="5" xfId="0" applyFont="1" applyFill="1" applyBorder="1" applyAlignment="1" applyProtection="1">
      <alignment vertical="center" wrapText="1"/>
    </xf>
    <xf numFmtId="196" fontId="6" fillId="0" borderId="6" xfId="0" applyNumberFormat="1"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31" fontId="6" fillId="0" borderId="6" xfId="0" applyNumberFormat="1" applyFont="1" applyFill="1" applyBorder="1" applyAlignment="1" applyProtection="1">
      <alignment horizontal="center" vertical="center" wrapText="1"/>
    </xf>
    <xf numFmtId="31" fontId="6" fillId="0" borderId="7" xfId="0" applyNumberFormat="1" applyFont="1" applyFill="1" applyBorder="1" applyAlignment="1" applyProtection="1">
      <alignment horizontal="center" vertical="center" wrapText="1"/>
    </xf>
    <xf numFmtId="0" fontId="6" fillId="0" borderId="0" xfId="0" applyFont="1" applyFill="1" applyAlignment="1" applyProtection="1">
      <alignment vertical="center"/>
    </xf>
    <xf numFmtId="0" fontId="6" fillId="0" borderId="8" xfId="0" applyFont="1" applyFill="1" applyBorder="1" applyAlignment="1" applyProtection="1">
      <alignment vertical="center" wrapText="1"/>
    </xf>
    <xf numFmtId="177" fontId="6" fillId="0" borderId="9" xfId="1" applyNumberFormat="1" applyFont="1" applyFill="1" applyBorder="1" applyAlignment="1" applyProtection="1">
      <alignment horizontal="right" vertical="center" wrapText="1"/>
    </xf>
    <xf numFmtId="195" fontId="6" fillId="0" borderId="9" xfId="25" applyNumberFormat="1" applyFont="1" applyFill="1" applyBorder="1" applyAlignment="1" applyProtection="1">
      <alignment horizontal="right" vertical="center" wrapText="1"/>
    </xf>
    <xf numFmtId="3" fontId="6" fillId="0" borderId="9" xfId="0" applyNumberFormat="1" applyFont="1" applyFill="1" applyBorder="1" applyAlignment="1" applyProtection="1">
      <alignment vertical="center" wrapText="1"/>
    </xf>
    <xf numFmtId="185" fontId="6" fillId="0" borderId="9" xfId="0" applyNumberFormat="1" applyFont="1" applyFill="1" applyBorder="1" applyAlignment="1" applyProtection="1">
      <alignment vertical="center" wrapText="1"/>
    </xf>
    <xf numFmtId="3" fontId="6" fillId="0" borderId="10" xfId="0" applyNumberFormat="1" applyFont="1" applyFill="1" applyBorder="1" applyAlignment="1" applyProtection="1">
      <alignment vertical="center" wrapText="1"/>
    </xf>
    <xf numFmtId="43" fontId="6" fillId="0" borderId="9" xfId="1" applyFont="1" applyFill="1" applyBorder="1" applyAlignment="1" applyProtection="1">
      <alignment horizontal="right" vertical="center" wrapText="1"/>
      <protection locked="0"/>
    </xf>
    <xf numFmtId="2" fontId="6" fillId="0" borderId="9" xfId="0" applyNumberFormat="1" applyFont="1" applyFill="1" applyBorder="1" applyAlignment="1" applyProtection="1">
      <alignment horizontal="righ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6" fillId="0" borderId="9" xfId="0" applyFont="1" applyFill="1" applyBorder="1" applyAlignment="1" applyProtection="1">
      <alignment horizontal="right" vertical="center" wrapText="1"/>
    </xf>
    <xf numFmtId="2" fontId="6" fillId="0" borderId="10" xfId="0" applyNumberFormat="1" applyFont="1" applyFill="1" applyBorder="1" applyAlignment="1" applyProtection="1">
      <alignment horizontal="right" vertical="center" wrapText="1"/>
    </xf>
    <xf numFmtId="185" fontId="6" fillId="0" borderId="9" xfId="0" applyNumberFormat="1" applyFont="1" applyFill="1" applyBorder="1" applyAlignment="1" applyProtection="1">
      <alignment horizontal="right" vertical="center" wrapText="1"/>
    </xf>
    <xf numFmtId="190" fontId="6" fillId="0" borderId="10" xfId="0" applyNumberFormat="1" applyFont="1" applyFill="1" applyBorder="1" applyAlignment="1" applyProtection="1">
      <alignment horizontal="right" vertical="center" wrapText="1"/>
    </xf>
    <xf numFmtId="0" fontId="6" fillId="3" borderId="9" xfId="0" applyFont="1" applyFill="1" applyBorder="1" applyAlignment="1" applyProtection="1">
      <alignment horizontal="right" vertical="center" wrapText="1"/>
    </xf>
    <xf numFmtId="2" fontId="6" fillId="0" borderId="9" xfId="0" applyNumberFormat="1" applyFont="1" applyFill="1" applyBorder="1" applyAlignment="1" applyProtection="1">
      <alignment horizontal="right" vertical="center" wrapText="1"/>
      <protection locked="0"/>
    </xf>
    <xf numFmtId="189" fontId="6" fillId="0" borderId="9" xfId="0" applyNumberFormat="1" applyFont="1" applyFill="1" applyBorder="1" applyAlignment="1" applyProtection="1">
      <alignment horizontal="right" vertical="center" wrapText="1"/>
    </xf>
    <xf numFmtId="191" fontId="6" fillId="0" borderId="9" xfId="0" applyNumberFormat="1" applyFont="1" applyFill="1" applyBorder="1" applyAlignment="1" applyProtection="1">
      <alignment horizontal="right" vertical="center" wrapText="1"/>
    </xf>
    <xf numFmtId="191" fontId="6" fillId="0" borderId="10" xfId="0" applyNumberFormat="1" applyFont="1" applyFill="1" applyBorder="1" applyAlignment="1" applyProtection="1">
      <alignment horizontal="right" vertical="center" wrapText="1"/>
    </xf>
    <xf numFmtId="177" fontId="6" fillId="0" borderId="9" xfId="1" applyNumberFormat="1" applyFont="1" applyFill="1" applyBorder="1" applyAlignment="1" applyProtection="1">
      <alignment horizontal="right" vertical="center" wrapText="1"/>
      <protection locked="0"/>
    </xf>
    <xf numFmtId="177" fontId="6" fillId="0" borderId="10" xfId="1" applyNumberFormat="1" applyFont="1" applyFill="1" applyBorder="1" applyAlignment="1" applyProtection="1">
      <alignment horizontal="right" vertical="center" wrapText="1"/>
    </xf>
    <xf numFmtId="184" fontId="6" fillId="0" borderId="9" xfId="25" applyNumberFormat="1" applyFont="1" applyFill="1" applyBorder="1" applyAlignment="1" applyProtection="1">
      <alignment horizontal="right" vertical="center" wrapText="1"/>
    </xf>
    <xf numFmtId="183" fontId="6" fillId="0" borderId="9" xfId="1" applyNumberFormat="1" applyFont="1" applyFill="1" applyBorder="1" applyAlignment="1" applyProtection="1">
      <alignment horizontal="right" vertical="center" wrapText="1"/>
    </xf>
    <xf numFmtId="184" fontId="6" fillId="0" borderId="10" xfId="25" applyNumberFormat="1" applyFont="1" applyFill="1" applyBorder="1" applyAlignment="1" applyProtection="1">
      <alignment horizontal="right" vertical="center" wrapText="1"/>
    </xf>
    <xf numFmtId="3" fontId="6" fillId="0" borderId="0" xfId="0" applyNumberFormat="1" applyFont="1" applyFill="1" applyAlignment="1" applyProtection="1">
      <alignment vertical="center"/>
    </xf>
    <xf numFmtId="184" fontId="6" fillId="0" borderId="9" xfId="25" applyNumberFormat="1" applyFont="1" applyFill="1" applyBorder="1" applyAlignment="1" applyProtection="1">
      <alignment horizontal="right" vertical="center" wrapText="1"/>
      <protection locked="0"/>
    </xf>
    <xf numFmtId="184" fontId="6" fillId="0" borderId="9" xfId="0" applyNumberFormat="1" applyFont="1" applyFill="1" applyBorder="1" applyAlignment="1" applyProtection="1">
      <alignment horizontal="right" vertical="center" wrapText="1"/>
    </xf>
    <xf numFmtId="184" fontId="6" fillId="0" borderId="10" xfId="0" applyNumberFormat="1" applyFont="1" applyFill="1" applyBorder="1" applyAlignment="1" applyProtection="1">
      <alignment horizontal="right" vertical="center" wrapText="1"/>
    </xf>
    <xf numFmtId="197" fontId="6" fillId="0" borderId="0" xfId="0" applyNumberFormat="1" applyFont="1" applyFill="1" applyAlignment="1" applyProtection="1">
      <alignment vertical="center"/>
    </xf>
    <xf numFmtId="184" fontId="6" fillId="0" borderId="9" xfId="25" applyNumberFormat="1" applyFont="1" applyFill="1" applyBorder="1" applyAlignment="1" applyProtection="1">
      <alignment vertical="center" wrapText="1"/>
    </xf>
    <xf numFmtId="184" fontId="6" fillId="0" borderId="9" xfId="0" applyNumberFormat="1" applyFont="1" applyFill="1" applyBorder="1" applyAlignment="1" applyProtection="1">
      <alignment vertical="center" wrapText="1"/>
    </xf>
    <xf numFmtId="184" fontId="6" fillId="0" borderId="10" xfId="0" applyNumberFormat="1" applyFont="1" applyFill="1" applyBorder="1" applyAlignment="1" applyProtection="1">
      <alignment vertical="center" wrapText="1"/>
    </xf>
    <xf numFmtId="0" fontId="6" fillId="0" borderId="18" xfId="0" applyFont="1" applyFill="1" applyBorder="1" applyAlignment="1" applyProtection="1">
      <alignment vertical="center" wrapText="1"/>
    </xf>
    <xf numFmtId="184" fontId="6" fillId="0" borderId="12" xfId="25" applyNumberFormat="1" applyFont="1" applyFill="1" applyBorder="1" applyAlignment="1" applyProtection="1">
      <alignment horizontal="right" vertical="center" wrapText="1"/>
      <protection locked="0"/>
    </xf>
    <xf numFmtId="183" fontId="6" fillId="0" borderId="12" xfId="1" applyNumberFormat="1" applyFont="1" applyFill="1" applyBorder="1" applyAlignment="1" applyProtection="1">
      <alignment horizontal="right" vertical="center" wrapText="1"/>
    </xf>
    <xf numFmtId="184" fontId="6" fillId="0" borderId="12" xfId="0" applyNumberFormat="1" applyFont="1" applyFill="1" applyBorder="1" applyAlignment="1" applyProtection="1">
      <alignment vertical="center" wrapText="1"/>
    </xf>
    <xf numFmtId="184" fontId="6" fillId="0" borderId="13" xfId="0" applyNumberFormat="1" applyFont="1" applyFill="1" applyBorder="1" applyAlignment="1" applyProtection="1">
      <alignment vertical="center" wrapText="1"/>
    </xf>
    <xf numFmtId="0" fontId="6" fillId="0" borderId="0" xfId="0" applyFont="1" applyFill="1" applyAlignment="1" applyProtection="1">
      <alignment vertical="center" wrapText="1"/>
    </xf>
    <xf numFmtId="185" fontId="6" fillId="0" borderId="0" xfId="0" applyNumberFormat="1" applyFont="1" applyFill="1" applyAlignment="1" applyProtection="1">
      <alignment vertical="center" wrapText="1"/>
    </xf>
    <xf numFmtId="196" fontId="6" fillId="0" borderId="6" xfId="0" applyNumberFormat="1" applyFont="1" applyFill="1" applyBorder="1" applyAlignment="1" applyProtection="1">
      <alignment vertical="center" wrapText="1"/>
    </xf>
    <xf numFmtId="3" fontId="6" fillId="0" borderId="9" xfId="0" applyNumberFormat="1" applyFont="1" applyFill="1" applyBorder="1" applyAlignment="1" applyProtection="1">
      <alignment horizontal="right" vertical="center" wrapText="1"/>
      <protection locked="0"/>
    </xf>
    <xf numFmtId="4" fontId="6" fillId="0" borderId="9" xfId="0" applyNumberFormat="1" applyFont="1" applyFill="1" applyBorder="1" applyAlignment="1" applyProtection="1">
      <alignment horizontal="right" vertical="center" wrapText="1"/>
    </xf>
    <xf numFmtId="0" fontId="6" fillId="0" borderId="9" xfId="0" applyFont="1" applyFill="1" applyBorder="1" applyAlignment="1" applyProtection="1">
      <alignment horizontal="right" vertical="center"/>
    </xf>
    <xf numFmtId="43" fontId="6" fillId="0" borderId="0" xfId="1" applyFont="1" applyFill="1" applyProtection="1">
      <alignment vertical="center"/>
    </xf>
    <xf numFmtId="3" fontId="6" fillId="0" borderId="9" xfId="0" applyNumberFormat="1" applyFont="1" applyBorder="1" applyAlignment="1" applyProtection="1">
      <alignment vertical="center" wrapText="1"/>
    </xf>
    <xf numFmtId="0" fontId="6" fillId="3" borderId="10" xfId="0" applyFont="1" applyFill="1" applyBorder="1" applyAlignment="1" applyProtection="1">
      <alignment horizontal="right" vertical="center" wrapText="1"/>
    </xf>
    <xf numFmtId="184" fontId="6" fillId="0" borderId="12" xfId="25" applyNumberFormat="1" applyFont="1" applyFill="1" applyBorder="1" applyAlignment="1" applyProtection="1">
      <alignment horizontal="right" vertical="center" wrapText="1"/>
    </xf>
    <xf numFmtId="184" fontId="6" fillId="0" borderId="12" xfId="25" applyNumberFormat="1" applyFont="1" applyFill="1" applyBorder="1" applyAlignment="1" applyProtection="1">
      <alignment vertical="center" wrapText="1"/>
    </xf>
    <xf numFmtId="184" fontId="6" fillId="0" borderId="12" xfId="25" applyNumberFormat="1" applyFont="1" applyFill="1" applyBorder="1" applyProtection="1">
      <alignment vertical="center"/>
    </xf>
    <xf numFmtId="184" fontId="6" fillId="0" borderId="12" xfId="0" applyNumberFormat="1" applyFont="1" applyFill="1" applyBorder="1" applyAlignment="1" applyProtection="1">
      <alignment vertical="center"/>
    </xf>
    <xf numFmtId="184" fontId="6" fillId="0" borderId="13" xfId="0" applyNumberFormat="1" applyFont="1" applyFill="1" applyBorder="1" applyAlignment="1" applyProtection="1">
      <alignment vertical="center"/>
    </xf>
    <xf numFmtId="3" fontId="45" fillId="0" borderId="0" xfId="0" applyNumberFormat="1" applyFont="1" applyFill="1" applyAlignment="1" applyProtection="1">
      <alignment vertical="center" wrapText="1"/>
    </xf>
    <xf numFmtId="184" fontId="6" fillId="0" borderId="9" xfId="0" applyNumberFormat="1" applyFont="1" applyFill="1" applyBorder="1" applyAlignment="1" applyProtection="1">
      <alignment horizontal="right" vertical="center" wrapText="1"/>
      <protection locked="0"/>
    </xf>
    <xf numFmtId="0" fontId="45" fillId="0" borderId="0" xfId="0" applyFont="1" applyFill="1" applyAlignment="1" applyProtection="1">
      <alignment vertical="center" wrapText="1"/>
    </xf>
    <xf numFmtId="184" fontId="6" fillId="0" borderId="12" xfId="0" applyNumberFormat="1" applyFont="1" applyFill="1" applyBorder="1" applyAlignment="1" applyProtection="1">
      <alignment horizontal="right" vertical="center" wrapText="1"/>
      <protection locked="0"/>
    </xf>
    <xf numFmtId="184" fontId="6" fillId="0" borderId="12" xfId="0" applyNumberFormat="1" applyFont="1" applyFill="1" applyBorder="1" applyAlignment="1" applyProtection="1">
      <alignment horizontal="right" vertical="center" wrapText="1"/>
    </xf>
    <xf numFmtId="184" fontId="6" fillId="0" borderId="13" xfId="0" applyNumberFormat="1" applyFont="1" applyFill="1" applyBorder="1" applyAlignment="1" applyProtection="1">
      <alignment horizontal="right" vertical="center" wrapText="1"/>
    </xf>
    <xf numFmtId="0" fontId="64" fillId="0" borderId="0" xfId="0" applyFont="1" applyFill="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right" vertical="center" wrapText="1"/>
    </xf>
    <xf numFmtId="0" fontId="6" fillId="0" borderId="0" xfId="0" applyFont="1" applyFill="1" applyAlignment="1" applyProtection="1">
      <alignment horizontal="right" vertical="center" wrapText="1"/>
    </xf>
    <xf numFmtId="0" fontId="6" fillId="0" borderId="0" xfId="0" applyFont="1" applyFill="1" applyBorder="1" applyAlignment="1" applyProtection="1">
      <alignment vertical="center"/>
    </xf>
    <xf numFmtId="0" fontId="53" fillId="0" borderId="0" xfId="0" applyFont="1" applyFill="1" applyAlignment="1" applyProtection="1">
      <alignment vertical="center"/>
    </xf>
    <xf numFmtId="0" fontId="55" fillId="0" borderId="0" xfId="0" applyFont="1" applyFill="1" applyAlignment="1" applyProtection="1">
      <alignment vertical="center"/>
    </xf>
    <xf numFmtId="0" fontId="54" fillId="0" borderId="0" xfId="0" applyFont="1" applyAlignment="1" applyProtection="1"/>
    <xf numFmtId="0" fontId="55" fillId="0" borderId="0" xfId="0" applyFont="1" applyAlignment="1" applyProtection="1"/>
    <xf numFmtId="0" fontId="6" fillId="0" borderId="0" xfId="0" applyFont="1" applyAlignment="1" applyProtection="1">
      <alignment vertical="center"/>
    </xf>
    <xf numFmtId="176" fontId="24" fillId="0" borderId="0" xfId="0" applyNumberFormat="1" applyFont="1" applyFill="1" applyAlignment="1" applyProtection="1">
      <alignment vertical="center"/>
    </xf>
    <xf numFmtId="176" fontId="53" fillId="0" borderId="0" xfId="0" applyNumberFormat="1" applyFont="1" applyAlignment="1" applyProtection="1">
      <alignment vertical="center"/>
    </xf>
    <xf numFmtId="176" fontId="24" fillId="0" borderId="5" xfId="0" applyNumberFormat="1" applyFont="1" applyFill="1" applyBorder="1" applyAlignment="1" applyProtection="1">
      <alignment vertical="center"/>
    </xf>
    <xf numFmtId="0" fontId="6" fillId="0" borderId="7" xfId="0" applyFont="1" applyFill="1" applyBorder="1" applyAlignment="1" applyProtection="1">
      <alignment horizontal="center" vertical="center" wrapText="1"/>
    </xf>
    <xf numFmtId="176" fontId="6" fillId="0" borderId="9" xfId="0" applyNumberFormat="1" applyFont="1" applyFill="1" applyBorder="1" applyAlignment="1" applyProtection="1">
      <alignment horizontal="right" vertical="center" wrapText="1"/>
    </xf>
    <xf numFmtId="195" fontId="6" fillId="0" borderId="10" xfId="25" applyNumberFormat="1" applyFont="1" applyFill="1" applyBorder="1" applyAlignment="1" applyProtection="1">
      <alignment horizontal="right" vertical="center" wrapText="1"/>
    </xf>
    <xf numFmtId="176"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left" vertical="center" wrapText="1"/>
    </xf>
    <xf numFmtId="176" fontId="6" fillId="0" borderId="9"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vertical="center"/>
    </xf>
    <xf numFmtId="176" fontId="6" fillId="0" borderId="12" xfId="0" applyNumberFormat="1" applyFont="1" applyFill="1" applyBorder="1" applyAlignment="1" applyProtection="1">
      <alignment horizontal="right" vertical="center" wrapText="1"/>
    </xf>
    <xf numFmtId="195" fontId="6" fillId="0" borderId="13" xfId="25" applyNumberFormat="1" applyFont="1" applyFill="1" applyBorder="1" applyAlignment="1" applyProtection="1">
      <alignment horizontal="right" vertical="center" wrapText="1"/>
    </xf>
    <xf numFmtId="43" fontId="6" fillId="0" borderId="0" xfId="1" applyFont="1" applyFill="1" applyBorder="1" applyAlignment="1" applyProtection="1">
      <alignment horizontal="right" vertical="center"/>
    </xf>
    <xf numFmtId="188" fontId="6" fillId="0" borderId="7" xfId="0" applyNumberFormat="1" applyFont="1" applyFill="1" applyBorder="1" applyAlignment="1" applyProtection="1">
      <alignment horizontal="center" vertical="center" wrapText="1"/>
    </xf>
    <xf numFmtId="176" fontId="6" fillId="0" borderId="0" xfId="0" applyNumberFormat="1" applyFont="1" applyFill="1" applyBorder="1" applyAlignment="1" applyProtection="1">
      <alignment vertical="center"/>
    </xf>
    <xf numFmtId="188" fontId="6" fillId="0" borderId="0" xfId="1" applyNumberFormat="1" applyFont="1" applyFill="1" applyBorder="1" applyAlignment="1" applyProtection="1">
      <alignment horizontal="right" vertical="center"/>
    </xf>
    <xf numFmtId="0" fontId="66" fillId="0" borderId="0" xfId="0" applyFont="1" applyFill="1" applyAlignment="1" applyProtection="1"/>
    <xf numFmtId="0" fontId="67" fillId="0" borderId="0" xfId="0" applyFont="1" applyFill="1" applyAlignment="1" applyProtection="1">
      <alignment horizontal="center" vertical="center"/>
    </xf>
    <xf numFmtId="0" fontId="16" fillId="0" borderId="0" xfId="0" applyFont="1" applyFill="1" applyAlignment="1" applyProtection="1">
      <alignment vertical="center"/>
    </xf>
    <xf numFmtId="0" fontId="68" fillId="0" borderId="0" xfId="0" applyFont="1" applyFill="1" applyAlignment="1" applyProtection="1">
      <alignment horizontal="left" vertical="center"/>
    </xf>
    <xf numFmtId="0" fontId="69" fillId="0" borderId="0" xfId="0" applyFont="1" applyFill="1" applyAlignment="1" applyProtection="1">
      <alignment vertical="center"/>
    </xf>
    <xf numFmtId="0" fontId="16" fillId="0" borderId="0" xfId="0" applyFont="1" applyAlignment="1" applyProtection="1">
      <alignment vertical="center"/>
    </xf>
    <xf numFmtId="0" fontId="28" fillId="0" borderId="0" xfId="0" applyFont="1" applyAlignment="1" applyProtection="1"/>
    <xf numFmtId="0" fontId="67" fillId="0" borderId="0" xfId="0" applyFont="1" applyAlignment="1" applyProtection="1">
      <alignment horizontal="center" vertical="center"/>
    </xf>
    <xf numFmtId="0" fontId="9" fillId="0" borderId="0" xfId="0" applyFont="1" applyAlignment="1" applyProtection="1">
      <alignment vertical="center"/>
    </xf>
    <xf numFmtId="0" fontId="24" fillId="0" borderId="0" xfId="0" applyFont="1" applyFill="1" applyAlignment="1" applyProtection="1">
      <alignment horizontal="left" vertical="center"/>
    </xf>
    <xf numFmtId="0" fontId="9" fillId="0" borderId="5" xfId="0" applyFont="1" applyFill="1" applyBorder="1" applyAlignment="1" applyProtection="1">
      <alignment wrapText="1"/>
    </xf>
    <xf numFmtId="31" fontId="32" fillId="0" borderId="6" xfId="0" applyNumberFormat="1" applyFont="1" applyFill="1" applyBorder="1" applyAlignment="1" applyProtection="1">
      <alignment horizontal="right" wrapText="1"/>
    </xf>
    <xf numFmtId="31" fontId="9" fillId="0" borderId="6" xfId="0" applyNumberFormat="1" applyFont="1" applyFill="1" applyBorder="1" applyAlignment="1" applyProtection="1">
      <alignment horizontal="right" wrapText="1"/>
    </xf>
    <xf numFmtId="0" fontId="9" fillId="0" borderId="7" xfId="0" applyFont="1" applyFill="1" applyBorder="1" applyAlignment="1" applyProtection="1">
      <alignment horizontal="center" vertical="center" wrapText="1"/>
    </xf>
    <xf numFmtId="0" fontId="7" fillId="0" borderId="8" xfId="0" applyFont="1" applyFill="1" applyBorder="1" applyAlignment="1" applyProtection="1">
      <alignment vertical="center" wrapText="1"/>
    </xf>
    <xf numFmtId="177" fontId="7" fillId="0" borderId="9" xfId="1" applyNumberFormat="1" applyFont="1" applyFill="1" applyBorder="1" applyAlignment="1" applyProtection="1">
      <alignment horizontal="right" vertical="center" wrapText="1"/>
    </xf>
    <xf numFmtId="0" fontId="9" fillId="0" borderId="0" xfId="0" applyFont="1" applyBorder="1" applyAlignment="1" applyProtection="1">
      <alignment vertical="center"/>
    </xf>
    <xf numFmtId="0" fontId="6" fillId="0" borderId="8" xfId="0" applyFont="1" applyFill="1" applyBorder="1" applyAlignment="1" applyProtection="1">
      <alignment vertical="center"/>
    </xf>
    <xf numFmtId="183" fontId="6" fillId="0" borderId="10" xfId="1" applyNumberFormat="1" applyFont="1" applyFill="1" applyBorder="1" applyAlignment="1" applyProtection="1">
      <alignment horizontal="right" vertical="center" wrapText="1"/>
    </xf>
    <xf numFmtId="3" fontId="24" fillId="0" borderId="0" xfId="0" applyNumberFormat="1" applyFont="1" applyFill="1" applyAlignment="1">
      <alignment horizontal="justify" vertical="center" wrapText="1"/>
    </xf>
    <xf numFmtId="183" fontId="7" fillId="0" borderId="9" xfId="1" applyNumberFormat="1" applyFont="1" applyFill="1" applyBorder="1" applyAlignment="1" applyProtection="1">
      <alignment horizontal="right" vertical="center" wrapText="1"/>
    </xf>
    <xf numFmtId="0" fontId="24" fillId="0" borderId="0" xfId="0" applyFont="1" applyFill="1" applyAlignment="1">
      <alignment horizontal="justify" vertical="center" wrapText="1"/>
    </xf>
    <xf numFmtId="177" fontId="6" fillId="0" borderId="12" xfId="1" applyNumberFormat="1" applyFont="1" applyFill="1" applyBorder="1" applyAlignment="1" applyProtection="1">
      <alignment horizontal="right" vertical="center" wrapText="1"/>
    </xf>
    <xf numFmtId="0" fontId="6" fillId="0" borderId="0" xfId="0" applyFont="1" applyFill="1" applyAlignment="1" applyProtection="1">
      <alignment horizontal="center" vertical="center" wrapText="1"/>
    </xf>
    <xf numFmtId="196" fontId="23" fillId="0" borderId="6" xfId="0" applyNumberFormat="1" applyFont="1" applyFill="1" applyBorder="1" applyAlignment="1" applyProtection="1">
      <alignment horizontal="right" vertical="center" wrapText="1"/>
    </xf>
    <xf numFmtId="196" fontId="9" fillId="0" borderId="6" xfId="0" applyNumberFormat="1" applyFont="1" applyFill="1" applyBorder="1" applyAlignment="1" applyProtection="1">
      <alignment horizontal="right" vertical="center"/>
    </xf>
    <xf numFmtId="0" fontId="9" fillId="0" borderId="8" xfId="0" applyFont="1" applyFill="1" applyBorder="1" applyAlignment="1" applyProtection="1">
      <alignment vertical="center"/>
    </xf>
    <xf numFmtId="0" fontId="7" fillId="0" borderId="18" xfId="0" applyFont="1" applyFill="1" applyBorder="1" applyAlignment="1" applyProtection="1">
      <alignment vertical="center" wrapText="1"/>
    </xf>
    <xf numFmtId="177" fontId="7" fillId="0" borderId="12" xfId="1" applyNumberFormat="1" applyFont="1" applyFill="1" applyBorder="1" applyAlignment="1" applyProtection="1">
      <alignment horizontal="right" vertical="center" wrapText="1"/>
    </xf>
    <xf numFmtId="0" fontId="7" fillId="0" borderId="0" xfId="0" applyFont="1" applyFill="1" applyBorder="1" applyAlignment="1" applyProtection="1">
      <alignment vertical="center" wrapText="1"/>
    </xf>
    <xf numFmtId="0" fontId="30" fillId="0" borderId="0" xfId="0" applyFont="1" applyAlignment="1" applyProtection="1">
      <alignment horizontal="center" vertical="center"/>
    </xf>
    <xf numFmtId="0" fontId="6" fillId="0" borderId="0" xfId="0" applyFont="1" applyFill="1" applyAlignment="1" applyProtection="1">
      <alignment horizontal="right" vertical="center"/>
    </xf>
    <xf numFmtId="0" fontId="53" fillId="0" borderId="0" xfId="0" applyFont="1" applyFill="1" applyBorder="1" applyAlignment="1" applyProtection="1">
      <alignment vertical="center"/>
    </xf>
    <xf numFmtId="0" fontId="16" fillId="0" borderId="0" xfId="0" applyFont="1" applyBorder="1" applyAlignment="1" applyProtection="1">
      <alignment vertical="center"/>
    </xf>
    <xf numFmtId="0" fontId="52" fillId="0" borderId="0" xfId="0" applyFont="1" applyFill="1" applyAlignment="1" applyProtection="1">
      <alignment vertical="center"/>
    </xf>
    <xf numFmtId="0" fontId="6" fillId="0" borderId="0" xfId="0" applyFont="1" applyFill="1" applyAlignment="1">
      <alignment horizontal="left" vertical="center"/>
    </xf>
    <xf numFmtId="0" fontId="23" fillId="0" borderId="5" xfId="0" applyFont="1" applyFill="1" applyBorder="1" applyAlignment="1" applyProtection="1">
      <alignment vertical="center" wrapText="1"/>
    </xf>
    <xf numFmtId="31" fontId="23" fillId="0" borderId="2" xfId="0" applyNumberFormat="1" applyFont="1" applyFill="1" applyBorder="1" applyAlignment="1" applyProtection="1">
      <alignment horizontal="right" vertical="center" wrapText="1"/>
    </xf>
    <xf numFmtId="31" fontId="7" fillId="0" borderId="2" xfId="0" applyNumberFormat="1" applyFont="1" applyFill="1" applyBorder="1" applyAlignment="1" applyProtection="1">
      <alignment horizontal="right" vertical="center" wrapText="1"/>
    </xf>
    <xf numFmtId="0" fontId="6" fillId="0" borderId="32" xfId="0" applyFont="1" applyFill="1" applyBorder="1" applyAlignment="1" applyProtection="1">
      <alignment horizontal="center" vertical="center" wrapText="1"/>
    </xf>
    <xf numFmtId="176" fontId="7" fillId="0" borderId="9" xfId="1" applyNumberFormat="1" applyFont="1" applyFill="1" applyBorder="1" applyAlignment="1" applyProtection="1">
      <alignment horizontal="right" vertical="center" wrapText="1"/>
    </xf>
    <xf numFmtId="188" fontId="6" fillId="0" borderId="10" xfId="25" applyNumberFormat="1" applyFont="1" applyFill="1" applyBorder="1" applyAlignment="1" applyProtection="1">
      <alignment horizontal="right" vertical="center" wrapText="1"/>
    </xf>
    <xf numFmtId="0" fontId="23" fillId="0" borderId="8" xfId="0" applyFont="1" applyFill="1" applyBorder="1" applyAlignment="1" applyProtection="1">
      <alignment vertical="center" wrapText="1"/>
    </xf>
    <xf numFmtId="0" fontId="9" fillId="0" borderId="0" xfId="0" applyFont="1" applyFill="1" applyAlignment="1" applyProtection="1">
      <alignment vertical="center"/>
    </xf>
    <xf numFmtId="0" fontId="24" fillId="0" borderId="8" xfId="0" applyFont="1" applyFill="1" applyBorder="1" applyAlignment="1" applyProtection="1">
      <alignment vertical="center" wrapText="1"/>
    </xf>
    <xf numFmtId="0" fontId="24" fillId="0" borderId="18" xfId="0" applyFont="1" applyFill="1" applyBorder="1" applyAlignment="1" applyProtection="1">
      <alignment vertical="center" wrapText="1"/>
    </xf>
    <xf numFmtId="176" fontId="7" fillId="0" borderId="12" xfId="1" applyNumberFormat="1" applyFont="1" applyFill="1" applyBorder="1" applyAlignment="1" applyProtection="1">
      <alignment horizontal="right" vertical="center" wrapText="1"/>
    </xf>
    <xf numFmtId="188" fontId="6" fillId="0" borderId="13" xfId="25" applyNumberFormat="1" applyFont="1" applyFill="1" applyBorder="1" applyAlignment="1" applyProtection="1">
      <alignment horizontal="right" vertical="center" wrapText="1"/>
    </xf>
    <xf numFmtId="0" fontId="6" fillId="0" borderId="0" xfId="0" applyFont="1" applyFill="1" applyAlignment="1" applyProtection="1">
      <alignment horizontal="left" vertical="center"/>
    </xf>
    <xf numFmtId="0" fontId="24" fillId="0" borderId="31" xfId="0" applyFont="1" applyFill="1" applyBorder="1" applyAlignment="1">
      <alignment horizontal="left" vertical="center"/>
    </xf>
    <xf numFmtId="31" fontId="23" fillId="0" borderId="9" xfId="0" applyNumberFormat="1" applyFont="1" applyFill="1" applyBorder="1" applyAlignment="1" applyProtection="1">
      <alignment horizontal="right" vertical="center" wrapText="1"/>
    </xf>
    <xf numFmtId="31" fontId="7" fillId="0" borderId="9" xfId="0" applyNumberFormat="1" applyFont="1" applyFill="1" applyBorder="1" applyAlignment="1" applyProtection="1">
      <alignment horizontal="right" vertical="center" wrapText="1"/>
    </xf>
    <xf numFmtId="0" fontId="6" fillId="0" borderId="10" xfId="0" applyFont="1" applyFill="1" applyBorder="1" applyAlignment="1" applyProtection="1">
      <alignment horizontal="center" vertical="center"/>
    </xf>
    <xf numFmtId="0" fontId="23" fillId="0" borderId="9" xfId="0" applyFont="1" applyFill="1" applyBorder="1" applyAlignment="1" applyProtection="1">
      <alignment horizontal="right" vertical="center" wrapText="1"/>
    </xf>
    <xf numFmtId="0" fontId="7" fillId="0" borderId="9" xfId="0" applyFont="1" applyFill="1" applyBorder="1" applyAlignment="1" applyProtection="1">
      <alignment horizontal="right" vertical="center" wrapText="1"/>
    </xf>
    <xf numFmtId="0" fontId="7" fillId="0" borderId="10" xfId="0" applyFont="1" applyFill="1" applyBorder="1" applyAlignment="1" applyProtection="1">
      <alignment horizontal="center" vertical="center" wrapText="1"/>
    </xf>
    <xf numFmtId="0" fontId="7" fillId="0" borderId="9" xfId="0" applyFont="1" applyFill="1" applyBorder="1" applyAlignment="1" applyProtection="1">
      <alignment vertical="center" wrapText="1"/>
    </xf>
    <xf numFmtId="177" fontId="9" fillId="0" borderId="9" xfId="1" applyNumberFormat="1" applyFont="1" applyFill="1" applyBorder="1" applyAlignment="1" applyProtection="1">
      <alignment horizontal="right" vertical="center" wrapText="1"/>
    </xf>
    <xf numFmtId="0" fontId="7" fillId="0" borderId="8" xfId="0" applyFont="1" applyFill="1" applyBorder="1" applyAlignment="1" applyProtection="1">
      <alignment vertical="center"/>
    </xf>
    <xf numFmtId="0" fontId="23" fillId="0" borderId="18" xfId="0" applyFont="1" applyFill="1" applyBorder="1" applyAlignment="1" applyProtection="1">
      <alignment vertical="center" wrapText="1"/>
    </xf>
    <xf numFmtId="177" fontId="32" fillId="0" borderId="12" xfId="1" applyNumberFormat="1" applyFont="1" applyFill="1" applyBorder="1" applyAlignment="1" applyProtection="1">
      <alignment horizontal="right" vertical="center" wrapText="1"/>
    </xf>
    <xf numFmtId="195" fontId="24" fillId="0" borderId="13" xfId="25" applyNumberFormat="1" applyFont="1" applyFill="1" applyBorder="1" applyAlignment="1" applyProtection="1">
      <alignment horizontal="right" vertical="center" wrapText="1"/>
    </xf>
    <xf numFmtId="0" fontId="32" fillId="0" borderId="39" xfId="0" applyFont="1" applyBorder="1" applyAlignment="1" applyProtection="1">
      <alignment vertical="center"/>
    </xf>
    <xf numFmtId="183" fontId="7" fillId="0" borderId="12" xfId="1" applyNumberFormat="1" applyFont="1" applyFill="1" applyBorder="1" applyAlignment="1" applyProtection="1">
      <alignment horizontal="right" vertical="center" wrapText="1"/>
    </xf>
    <xf numFmtId="183" fontId="6" fillId="0" borderId="13" xfId="1" applyNumberFormat="1" applyFont="1" applyFill="1" applyBorder="1" applyAlignment="1" applyProtection="1">
      <alignment horizontal="right" vertical="center" wrapText="1"/>
    </xf>
    <xf numFmtId="0" fontId="9" fillId="0" borderId="0" xfId="0" applyFont="1" applyAlignment="1" applyProtection="1">
      <alignment horizontal="center" vertical="center"/>
    </xf>
    <xf numFmtId="0" fontId="23" fillId="0" borderId="0" xfId="0" applyFont="1" applyFill="1" applyAlignment="1">
      <alignment horizontal="righ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wrapText="1"/>
    </xf>
    <xf numFmtId="3" fontId="32" fillId="0" borderId="0" xfId="0" applyNumberFormat="1" applyFont="1" applyFill="1" applyAlignment="1">
      <alignment horizontal="right" vertical="center" wrapText="1"/>
    </xf>
    <xf numFmtId="0" fontId="32" fillId="0" borderId="0" xfId="0" applyFont="1" applyFill="1" applyAlignment="1" applyProtection="1">
      <alignment vertical="center"/>
    </xf>
    <xf numFmtId="0" fontId="32" fillId="0" borderId="0" xfId="0" applyFont="1" applyFill="1" applyAlignment="1" applyProtection="1">
      <alignment horizontal="center" vertical="center"/>
    </xf>
    <xf numFmtId="3" fontId="9" fillId="0" borderId="0" xfId="0" applyNumberFormat="1" applyFont="1" applyFill="1" applyAlignment="1">
      <alignment horizontal="right" vertical="center" wrapText="1"/>
    </xf>
    <xf numFmtId="177" fontId="7" fillId="0" borderId="9" xfId="1" applyNumberFormat="1" applyFont="1" applyFill="1" applyBorder="1" applyAlignment="1" applyProtection="1">
      <alignment horizontal="right" vertical="center" wrapText="1"/>
      <protection locked="0"/>
    </xf>
    <xf numFmtId="0" fontId="7" fillId="0" borderId="5" xfId="0" applyFont="1" applyFill="1" applyBorder="1" applyAlignment="1" applyProtection="1">
      <alignment vertical="center" wrapText="1"/>
    </xf>
    <xf numFmtId="0" fontId="23" fillId="0" borderId="9" xfId="0" applyFont="1" applyFill="1" applyBorder="1" applyAlignment="1" applyProtection="1">
      <alignment vertical="center" wrapText="1"/>
    </xf>
    <xf numFmtId="185" fontId="7" fillId="0" borderId="10" xfId="0" applyNumberFormat="1" applyFont="1" applyFill="1" applyBorder="1" applyAlignment="1" applyProtection="1">
      <alignment horizontal="center" vertical="center" wrapText="1"/>
    </xf>
    <xf numFmtId="0" fontId="27" fillId="0" borderId="0" xfId="0" applyFont="1" applyFill="1" applyAlignment="1" applyProtection="1">
      <alignment vertical="center" wrapText="1"/>
    </xf>
    <xf numFmtId="0" fontId="27" fillId="0" borderId="0" xfId="0" applyFont="1" applyFill="1" applyAlignment="1" applyProtection="1">
      <alignment horizontal="center" vertical="center" wrapText="1"/>
    </xf>
    <xf numFmtId="43" fontId="7" fillId="0" borderId="9" xfId="1" applyNumberFormat="1" applyFont="1" applyFill="1" applyBorder="1" applyAlignment="1" applyProtection="1">
      <alignment horizontal="right" vertical="center" wrapText="1"/>
    </xf>
    <xf numFmtId="0" fontId="7" fillId="0" borderId="9" xfId="25" applyNumberFormat="1" applyFont="1" applyFill="1" applyBorder="1" applyAlignment="1" applyProtection="1">
      <alignment horizontal="right" vertical="center" wrapText="1"/>
    </xf>
    <xf numFmtId="0" fontId="7" fillId="0" borderId="12" xfId="25" applyNumberFormat="1" applyFont="1" applyFill="1" applyBorder="1" applyAlignment="1" applyProtection="1">
      <alignment vertical="center" wrapText="1"/>
    </xf>
    <xf numFmtId="0" fontId="6" fillId="4" borderId="0" xfId="0" applyFont="1" applyFill="1" applyAlignment="1" applyProtection="1">
      <alignment horizontal="left" vertical="center"/>
    </xf>
    <xf numFmtId="0" fontId="6" fillId="4" borderId="0" xfId="0" applyFont="1" applyFill="1" applyAlignment="1" applyProtection="1">
      <alignment vertical="center"/>
    </xf>
    <xf numFmtId="0" fontId="45" fillId="0" borderId="0" xfId="0" applyFont="1" applyFill="1" applyAlignment="1" applyProtection="1">
      <alignment horizontal="center" vertical="center"/>
    </xf>
    <xf numFmtId="0" fontId="6" fillId="0" borderId="0" xfId="0" applyFont="1" applyFill="1" applyAlignment="1" applyProtection="1"/>
    <xf numFmtId="0" fontId="70" fillId="0" borderId="0" xfId="0" applyFont="1" applyFill="1" applyAlignment="1" applyProtection="1">
      <alignment vertical="center"/>
    </xf>
    <xf numFmtId="0" fontId="62" fillId="0" borderId="0" xfId="0" applyFont="1" applyFill="1" applyAlignment="1" applyProtection="1">
      <alignment horizontal="left"/>
    </xf>
    <xf numFmtId="0" fontId="6" fillId="0" borderId="0" xfId="0" applyFont="1" applyFill="1" applyAlignment="1" applyProtection="1">
      <alignment horizontal="left"/>
    </xf>
    <xf numFmtId="0" fontId="6" fillId="0" borderId="5" xfId="0" applyFont="1" applyFill="1" applyBorder="1" applyAlignment="1" applyProtection="1">
      <alignment wrapText="1"/>
    </xf>
    <xf numFmtId="31" fontId="6" fillId="0" borderId="6" xfId="0" applyNumberFormat="1" applyFont="1" applyFill="1" applyBorder="1" applyAlignment="1" applyProtection="1">
      <alignment horizontal="right" wrapText="1"/>
    </xf>
    <xf numFmtId="0" fontId="6" fillId="0" borderId="7" xfId="0" applyFont="1" applyFill="1" applyBorder="1" applyAlignment="1" applyProtection="1">
      <alignment horizontal="center" vertical="center"/>
    </xf>
    <xf numFmtId="3" fontId="6" fillId="0" borderId="0" xfId="0" applyNumberFormat="1" applyFont="1" applyFill="1" applyBorder="1" applyAlignment="1" applyProtection="1">
      <alignment horizontal="right" wrapText="1"/>
    </xf>
    <xf numFmtId="185" fontId="6" fillId="0" borderId="0" xfId="0" applyNumberFormat="1" applyFont="1" applyFill="1" applyBorder="1" applyAlignment="1" applyProtection="1">
      <alignment vertical="center"/>
    </xf>
    <xf numFmtId="0" fontId="6" fillId="0" borderId="18" xfId="0" applyFont="1" applyFill="1" applyBorder="1" applyAlignment="1" applyProtection="1">
      <alignment vertical="center"/>
    </xf>
    <xf numFmtId="177" fontId="6" fillId="0" borderId="0" xfId="1" applyNumberFormat="1" applyFont="1" applyFill="1" applyBorder="1" applyAlignment="1" applyProtection="1">
      <alignment horizontal="right" vertical="center" wrapText="1"/>
    </xf>
    <xf numFmtId="195" fontId="6" fillId="0" borderId="0" xfId="25" applyNumberFormat="1" applyFont="1" applyFill="1" applyBorder="1" applyAlignment="1" applyProtection="1">
      <alignment horizontal="right" vertical="center" wrapText="1"/>
    </xf>
    <xf numFmtId="0" fontId="52" fillId="0" borderId="0" xfId="0" applyFont="1" applyFill="1" applyAlignment="1" applyProtection="1">
      <alignment horizontal="left" vertical="center"/>
    </xf>
    <xf numFmtId="31" fontId="6" fillId="0" borderId="6" xfId="0" applyNumberFormat="1" applyFont="1" applyFill="1" applyBorder="1" applyAlignment="1" applyProtection="1">
      <alignment horizontal="right" vertical="center" wrapText="1"/>
    </xf>
    <xf numFmtId="31" fontId="9" fillId="0" borderId="6" xfId="0" applyNumberFormat="1" applyFont="1" applyFill="1" applyBorder="1" applyAlignment="1" applyProtection="1">
      <alignment horizontal="right" vertical="center"/>
    </xf>
    <xf numFmtId="0" fontId="24" fillId="0" borderId="0" xfId="0" applyFont="1" applyFill="1" applyBorder="1" applyAlignment="1">
      <alignment horizontal="center" vertical="center"/>
    </xf>
    <xf numFmtId="0" fontId="6" fillId="0" borderId="43" xfId="0" applyFont="1" applyFill="1" applyBorder="1" applyAlignment="1">
      <alignment horizontal="left" vertical="center"/>
    </xf>
    <xf numFmtId="177" fontId="6" fillId="0" borderId="0" xfId="1" applyNumberFormat="1" applyFont="1" applyFill="1" applyBorder="1">
      <alignment vertical="center"/>
    </xf>
    <xf numFmtId="188" fontId="6" fillId="0" borderId="44" xfId="1" applyNumberFormat="1" applyFont="1" applyFill="1" applyBorder="1" applyAlignment="1" applyProtection="1">
      <alignment horizontal="right" vertical="center" wrapText="1"/>
    </xf>
    <xf numFmtId="3" fontId="32" fillId="0" borderId="0" xfId="0" applyNumberFormat="1" applyFont="1" applyBorder="1" applyAlignment="1">
      <alignment vertical="center"/>
    </xf>
    <xf numFmtId="3" fontId="9" fillId="0" borderId="0" xfId="0" applyNumberFormat="1" applyFont="1" applyBorder="1" applyAlignment="1">
      <alignment vertical="center"/>
    </xf>
    <xf numFmtId="0" fontId="32" fillId="0" borderId="0" xfId="0" applyFont="1" applyBorder="1" applyAlignment="1">
      <alignment vertical="center"/>
    </xf>
    <xf numFmtId="0" fontId="6" fillId="0" borderId="45" xfId="0" applyFont="1" applyFill="1" applyBorder="1" applyAlignment="1" applyProtection="1">
      <alignment vertical="center" wrapText="1"/>
    </xf>
    <xf numFmtId="177" fontId="6" fillId="0" borderId="22" xfId="1" applyNumberFormat="1" applyFont="1" applyFill="1" applyBorder="1" applyAlignment="1" applyProtection="1">
      <alignment horizontal="right" vertical="center" wrapText="1"/>
    </xf>
    <xf numFmtId="195" fontId="6" fillId="0" borderId="46" xfId="25" applyNumberFormat="1" applyFont="1" applyFill="1" applyBorder="1" applyAlignment="1" applyProtection="1">
      <alignment horizontal="right" vertical="center" wrapText="1"/>
    </xf>
    <xf numFmtId="0" fontId="6" fillId="0" borderId="47" xfId="0" applyFont="1" applyFill="1" applyBorder="1" applyAlignment="1">
      <alignment horizontal="left" vertical="center"/>
    </xf>
    <xf numFmtId="0" fontId="6" fillId="0" borderId="48" xfId="0" applyFont="1" applyFill="1" applyBorder="1" applyAlignment="1">
      <alignment horizontal="right" vertical="center"/>
    </xf>
    <xf numFmtId="0" fontId="6" fillId="0" borderId="4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9" xfId="0" applyFont="1" applyFill="1" applyBorder="1" applyAlignment="1">
      <alignment horizontal="left" vertical="center"/>
    </xf>
    <xf numFmtId="177" fontId="6" fillId="0" borderId="50" xfId="1" applyNumberFormat="1" applyFont="1" applyFill="1" applyBorder="1">
      <alignment vertical="center"/>
    </xf>
    <xf numFmtId="188" fontId="6" fillId="0" borderId="50" xfId="1" applyNumberFormat="1" applyFont="1" applyFill="1" applyBorder="1" applyAlignment="1" applyProtection="1">
      <alignment horizontal="right" vertical="center" wrapText="1"/>
    </xf>
    <xf numFmtId="176" fontId="6" fillId="0" borderId="50" xfId="1" applyNumberFormat="1" applyFont="1" applyFill="1" applyBorder="1">
      <alignment vertical="center"/>
    </xf>
    <xf numFmtId="188" fontId="6" fillId="0" borderId="51" xfId="1" applyNumberFormat="1" applyFont="1" applyFill="1" applyBorder="1" applyAlignment="1" applyProtection="1">
      <alignment horizontal="right" vertical="center" wrapText="1"/>
    </xf>
    <xf numFmtId="0" fontId="24" fillId="0" borderId="43" xfId="0" applyFont="1" applyFill="1" applyBorder="1" applyAlignment="1">
      <alignment horizontal="left" vertical="center"/>
    </xf>
    <xf numFmtId="188" fontId="6" fillId="0" borderId="0" xfId="1" applyNumberFormat="1" applyFont="1" applyFill="1" applyBorder="1" applyAlignment="1" applyProtection="1">
      <alignment horizontal="right" vertical="center" wrapText="1"/>
    </xf>
    <xf numFmtId="176" fontId="6" fillId="0" borderId="52" xfId="1" applyNumberFormat="1" applyFont="1" applyFill="1" applyBorder="1">
      <alignment vertical="center"/>
    </xf>
    <xf numFmtId="188" fontId="6" fillId="0" borderId="52" xfId="1" applyNumberFormat="1" applyFont="1" applyFill="1" applyBorder="1" applyAlignment="1" applyProtection="1">
      <alignment horizontal="right" vertical="center" wrapText="1"/>
    </xf>
    <xf numFmtId="188" fontId="6" fillId="0" borderId="17" xfId="1" applyNumberFormat="1" applyFont="1" applyFill="1" applyBorder="1" applyAlignment="1" applyProtection="1">
      <alignment horizontal="right" vertical="center" wrapText="1"/>
    </xf>
    <xf numFmtId="0" fontId="15" fillId="0" borderId="0" xfId="0" applyFont="1" applyAlignment="1">
      <alignment vertical="center"/>
    </xf>
    <xf numFmtId="0" fontId="6" fillId="0" borderId="53" xfId="0" applyFont="1" applyFill="1" applyBorder="1" applyAlignment="1">
      <alignment horizontal="left" vertical="center"/>
    </xf>
    <xf numFmtId="176" fontId="6" fillId="0" borderId="54" xfId="1" applyNumberFormat="1" applyFont="1" applyFill="1" applyBorder="1">
      <alignment vertical="center"/>
    </xf>
    <xf numFmtId="188" fontId="6" fillId="0" borderId="54" xfId="1" applyNumberFormat="1" applyFont="1" applyFill="1" applyBorder="1" applyAlignment="1" applyProtection="1">
      <alignment horizontal="right" vertical="center" wrapText="1"/>
    </xf>
    <xf numFmtId="188" fontId="6" fillId="0" borderId="55" xfId="1" applyNumberFormat="1" applyFont="1" applyFill="1" applyBorder="1" applyAlignment="1" applyProtection="1">
      <alignment horizontal="right" vertical="center" wrapText="1"/>
    </xf>
    <xf numFmtId="0" fontId="24" fillId="0" borderId="56" xfId="0" applyFont="1" applyFill="1" applyBorder="1" applyAlignment="1">
      <alignment horizontal="left" vertical="center"/>
    </xf>
    <xf numFmtId="177" fontId="6" fillId="0" borderId="57" xfId="1" applyNumberFormat="1" applyFont="1" applyFill="1" applyBorder="1">
      <alignment vertical="center"/>
    </xf>
    <xf numFmtId="188" fontId="6" fillId="0" borderId="57" xfId="1" applyNumberFormat="1" applyFont="1" applyFill="1" applyBorder="1" applyAlignment="1" applyProtection="1">
      <alignment horizontal="right" vertical="center" wrapText="1"/>
    </xf>
    <xf numFmtId="176" fontId="6" fillId="0" borderId="57" xfId="1" applyNumberFormat="1" applyFont="1" applyFill="1" applyBorder="1">
      <alignment vertical="center"/>
    </xf>
    <xf numFmtId="188" fontId="6" fillId="0" borderId="58" xfId="1" applyNumberFormat="1" applyFont="1" applyFill="1" applyBorder="1" applyAlignment="1" applyProtection="1">
      <alignment horizontal="right" vertical="center" wrapText="1"/>
    </xf>
    <xf numFmtId="194" fontId="6" fillId="0" borderId="50" xfId="25" applyNumberFormat="1" applyFont="1" applyFill="1" applyBorder="1">
      <alignment vertical="center"/>
    </xf>
    <xf numFmtId="183" fontId="6" fillId="0" borderId="50" xfId="1" applyNumberFormat="1" applyFont="1" applyFill="1" applyBorder="1" applyAlignment="1" applyProtection="1">
      <alignment horizontal="right" vertical="center" wrapText="1"/>
    </xf>
    <xf numFmtId="198" fontId="6" fillId="0" borderId="50" xfId="1" applyNumberFormat="1" applyFont="1" applyFill="1" applyBorder="1">
      <alignment vertical="center"/>
    </xf>
    <xf numFmtId="183" fontId="6" fillId="0" borderId="50" xfId="1" applyNumberFormat="1" applyFont="1" applyFill="1" applyBorder="1">
      <alignment vertical="center"/>
    </xf>
    <xf numFmtId="0" fontId="24" fillId="0" borderId="49" xfId="0" applyFont="1" applyFill="1" applyBorder="1" applyAlignment="1">
      <alignment horizontal="left" vertical="center"/>
    </xf>
    <xf numFmtId="176" fontId="6" fillId="0" borderId="50" xfId="1" applyNumberFormat="1" applyFont="1" applyFill="1" applyBorder="1" applyAlignment="1">
      <alignment horizontal="right" vertical="center"/>
    </xf>
    <xf numFmtId="199" fontId="6" fillId="0" borderId="50" xfId="25" applyNumberFormat="1" applyFont="1" applyFill="1" applyBorder="1">
      <alignment vertical="center"/>
    </xf>
    <xf numFmtId="0" fontId="24" fillId="0" borderId="11" xfId="0" applyFont="1" applyFill="1" applyBorder="1" applyAlignment="1">
      <alignment horizontal="left" vertical="center"/>
    </xf>
    <xf numFmtId="177" fontId="6" fillId="0" borderId="1" xfId="1" applyNumberFormat="1" applyFont="1" applyFill="1" applyBorder="1">
      <alignment vertical="center"/>
    </xf>
    <xf numFmtId="188" fontId="6" fillId="0" borderId="1" xfId="1" applyNumberFormat="1" applyFont="1" applyFill="1" applyBorder="1" applyAlignment="1" applyProtection="1">
      <alignment horizontal="right" vertical="center" wrapText="1"/>
    </xf>
    <xf numFmtId="176" fontId="6" fillId="0" borderId="1" xfId="1" applyNumberFormat="1" applyFont="1" applyFill="1" applyBorder="1">
      <alignment vertical="center"/>
    </xf>
    <xf numFmtId="188" fontId="6" fillId="0" borderId="59" xfId="1" applyNumberFormat="1" applyFont="1" applyFill="1" applyBorder="1" applyAlignment="1" applyProtection="1">
      <alignment horizontal="right" vertical="center" wrapText="1"/>
    </xf>
    <xf numFmtId="0" fontId="24" fillId="0" borderId="0" xfId="0" applyFont="1" applyFill="1" applyBorder="1" applyAlignment="1">
      <alignment horizontal="left" vertical="center"/>
    </xf>
    <xf numFmtId="43" fontId="6" fillId="0" borderId="0" xfId="0" applyNumberFormat="1" applyFont="1" applyFill="1" applyAlignment="1">
      <alignment vertical="center"/>
    </xf>
    <xf numFmtId="0" fontId="6" fillId="0" borderId="0" xfId="0" applyFont="1" applyFill="1" applyAlignment="1">
      <alignment horizontal="justify" vertical="center" wrapText="1"/>
    </xf>
    <xf numFmtId="0" fontId="6" fillId="0" borderId="48" xfId="0" applyFont="1" applyFill="1" applyBorder="1" applyAlignment="1">
      <alignment horizontal="center" vertical="center"/>
    </xf>
    <xf numFmtId="0" fontId="6" fillId="0" borderId="49" xfId="0" applyFont="1" applyFill="1" applyBorder="1" applyAlignment="1">
      <alignment horizontal="left" vertical="center" wrapText="1"/>
    </xf>
    <xf numFmtId="183" fontId="6" fillId="0" borderId="50" xfId="1" applyNumberFormat="1" applyFont="1" applyFill="1" applyBorder="1" applyAlignment="1">
      <alignment horizontal="right" vertical="center" wrapText="1"/>
    </xf>
    <xf numFmtId="0" fontId="6" fillId="0" borderId="50" xfId="0" applyFont="1" applyFill="1" applyBorder="1" applyAlignment="1">
      <alignment horizontal="right" vertical="center" wrapText="1"/>
    </xf>
    <xf numFmtId="183" fontId="6" fillId="0" borderId="51" xfId="1" applyNumberFormat="1" applyFont="1" applyFill="1" applyBorder="1" applyAlignment="1" applyProtection="1">
      <alignment horizontal="right" vertical="center" wrapText="1"/>
    </xf>
    <xf numFmtId="0" fontId="6" fillId="0" borderId="11" xfId="0" applyFont="1" applyFill="1" applyBorder="1" applyAlignment="1">
      <alignment horizontal="left" vertical="center" wrapText="1"/>
    </xf>
    <xf numFmtId="183" fontId="6" fillId="0" borderId="1" xfId="1" applyNumberFormat="1" applyFont="1" applyFill="1" applyBorder="1" applyAlignment="1">
      <alignment horizontal="right" vertical="center" wrapText="1"/>
    </xf>
    <xf numFmtId="183" fontId="6" fillId="0" borderId="59" xfId="1" applyNumberFormat="1" applyFont="1" applyFill="1" applyBorder="1" applyAlignment="1" applyProtection="1">
      <alignment horizontal="right" vertical="center" wrapText="1"/>
    </xf>
    <xf numFmtId="0" fontId="6" fillId="0" borderId="3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177" fontId="6" fillId="0" borderId="52" xfId="1" applyNumberFormat="1" applyFont="1" applyFill="1" applyBorder="1">
      <alignment vertical="center"/>
    </xf>
    <xf numFmtId="184" fontId="6" fillId="0" borderId="52" xfId="25" applyNumberFormat="1" applyFont="1" applyFill="1" applyBorder="1">
      <alignment vertical="center"/>
    </xf>
    <xf numFmtId="177" fontId="6" fillId="0" borderId="17" xfId="1" applyNumberFormat="1" applyFont="1" applyFill="1" applyBorder="1">
      <alignment vertical="center"/>
    </xf>
    <xf numFmtId="184" fontId="6" fillId="0" borderId="50" xfId="25" applyNumberFormat="1" applyFont="1" applyFill="1" applyBorder="1">
      <alignment vertical="center"/>
    </xf>
    <xf numFmtId="177" fontId="6" fillId="0" borderId="51" xfId="1" applyNumberFormat="1" applyFont="1" applyFill="1" applyBorder="1">
      <alignment vertical="center"/>
    </xf>
    <xf numFmtId="0" fontId="6" fillId="0" borderId="11" xfId="0" applyFont="1" applyFill="1" applyBorder="1" applyAlignment="1">
      <alignment horizontal="left" vertical="center"/>
    </xf>
    <xf numFmtId="184" fontId="6" fillId="0" borderId="1" xfId="25" applyNumberFormat="1" applyFont="1" applyFill="1" applyBorder="1">
      <alignment vertical="center"/>
    </xf>
    <xf numFmtId="177" fontId="6" fillId="0" borderId="59" xfId="1" applyNumberFormat="1" applyFont="1" applyFill="1" applyBorder="1">
      <alignment vertical="center"/>
    </xf>
    <xf numFmtId="3" fontId="6" fillId="0" borderId="9" xfId="0" applyNumberFormat="1" applyFont="1" applyFill="1" applyBorder="1" applyAlignment="1" applyProtection="1">
      <alignment horizontal="right" vertical="center" wrapText="1"/>
    </xf>
    <xf numFmtId="185" fontId="6" fillId="0" borderId="9" xfId="25" applyNumberFormat="1" applyFont="1" applyFill="1" applyBorder="1" applyAlignment="1" applyProtection="1">
      <alignment horizontal="right" vertical="center" wrapText="1"/>
    </xf>
    <xf numFmtId="185" fontId="6" fillId="0" borderId="10" xfId="0" applyNumberFormat="1" applyFont="1" applyFill="1" applyBorder="1" applyAlignment="1" applyProtection="1">
      <alignment vertical="center"/>
    </xf>
    <xf numFmtId="3" fontId="6" fillId="0" borderId="12" xfId="0" applyNumberFormat="1" applyFont="1" applyFill="1" applyBorder="1" applyAlignment="1" applyProtection="1">
      <alignment horizontal="right" vertical="center" wrapText="1"/>
    </xf>
    <xf numFmtId="0" fontId="52" fillId="0" borderId="0" xfId="0" applyFont="1" applyFill="1" applyBorder="1" applyAlignment="1" applyProtection="1">
      <alignment vertical="center"/>
    </xf>
    <xf numFmtId="0" fontId="71" fillId="0" borderId="0" xfId="0" applyFont="1" applyFill="1" applyBorder="1" applyAlignment="1" applyProtection="1">
      <alignment horizontal="justify" vertical="center" wrapText="1"/>
    </xf>
    <xf numFmtId="31" fontId="6"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3" fontId="6" fillId="0" borderId="0" xfId="0" applyNumberFormat="1" applyFont="1" applyFill="1" applyBorder="1" applyAlignment="1" applyProtection="1">
      <alignment horizontal="right" vertical="center" wrapText="1"/>
    </xf>
    <xf numFmtId="0" fontId="6" fillId="5" borderId="0" xfId="0" applyFont="1" applyFill="1" applyAlignment="1" applyProtection="1">
      <alignment vertical="center"/>
    </xf>
    <xf numFmtId="0" fontId="6" fillId="0" borderId="0" xfId="0" applyFont="1" applyAlignment="1" applyProtection="1"/>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wrapText="1"/>
    </xf>
    <xf numFmtId="196" fontId="6" fillId="0" borderId="9" xfId="0" applyNumberFormat="1" applyFont="1" applyFill="1" applyBorder="1" applyAlignment="1" applyProtection="1">
      <alignment horizontal="right" vertical="center" wrapText="1"/>
    </xf>
    <xf numFmtId="0" fontId="6" fillId="0" borderId="10" xfId="0" applyFont="1" applyFill="1" applyBorder="1" applyAlignment="1" applyProtection="1">
      <alignment horizontal="center" vertical="center" wrapText="1"/>
    </xf>
    <xf numFmtId="177" fontId="6" fillId="0" borderId="0" xfId="0" applyNumberFormat="1" applyFont="1" applyFill="1" applyBorder="1" applyAlignment="1" applyProtection="1">
      <alignment vertical="center"/>
    </xf>
    <xf numFmtId="200" fontId="6" fillId="0" borderId="0" xfId="1" applyNumberFormat="1" applyFont="1" applyFill="1" applyBorder="1" applyAlignment="1" applyProtection="1">
      <alignment horizontal="right" wrapText="1"/>
    </xf>
    <xf numFmtId="188" fontId="6" fillId="0" borderId="50" xfId="0" applyNumberFormat="1" applyFont="1" applyFill="1" applyBorder="1" applyAlignment="1">
      <alignment horizontal="right" vertical="center"/>
    </xf>
    <xf numFmtId="176" fontId="6" fillId="0" borderId="50" xfId="0" applyNumberFormat="1" applyFont="1" applyFill="1" applyBorder="1" applyAlignment="1">
      <alignment horizontal="right" vertical="center"/>
    </xf>
    <xf numFmtId="188" fontId="6" fillId="0" borderId="51" xfId="0" applyNumberFormat="1" applyFont="1" applyFill="1" applyBorder="1" applyAlignment="1">
      <alignment horizontal="right" vertical="center"/>
    </xf>
    <xf numFmtId="178" fontId="6" fillId="0" borderId="50" xfId="1" applyNumberFormat="1" applyFont="1" applyFill="1" applyBorder="1" applyAlignment="1">
      <alignment horizontal="right" vertical="center"/>
    </xf>
    <xf numFmtId="188" fontId="6" fillId="0" borderId="50" xfId="0" applyNumberFormat="1" applyFont="1" applyFill="1" applyBorder="1" applyAlignment="1">
      <alignment horizontal="right" vertical="center" wrapText="1"/>
    </xf>
    <xf numFmtId="178" fontId="6" fillId="0" borderId="50" xfId="25" applyNumberFormat="1" applyFont="1" applyFill="1" applyBorder="1" applyAlignment="1">
      <alignment horizontal="right" vertical="center"/>
    </xf>
    <xf numFmtId="178" fontId="6" fillId="0" borderId="50" xfId="0" applyNumberFormat="1" applyFont="1" applyFill="1" applyBorder="1" applyAlignment="1">
      <alignment horizontal="right" vertical="center"/>
    </xf>
    <xf numFmtId="176" fontId="6" fillId="0" borderId="52" xfId="0" applyNumberFormat="1" applyFont="1" applyFill="1" applyBorder="1" applyAlignment="1">
      <alignment horizontal="right" vertical="center"/>
    </xf>
    <xf numFmtId="188" fontId="6" fillId="0" borderId="52" xfId="0" applyNumberFormat="1" applyFont="1" applyFill="1" applyBorder="1" applyAlignment="1">
      <alignment horizontal="right" vertical="center"/>
    </xf>
    <xf numFmtId="176" fontId="6" fillId="0" borderId="52" xfId="1" applyNumberFormat="1" applyFont="1" applyFill="1" applyBorder="1" applyAlignment="1">
      <alignment horizontal="right" vertical="center"/>
    </xf>
    <xf numFmtId="188" fontId="6" fillId="0" borderId="17"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6" fontId="6" fillId="0" borderId="1" xfId="1" applyNumberFormat="1" applyFont="1" applyFill="1" applyBorder="1" applyAlignment="1">
      <alignment horizontal="right" vertical="center"/>
    </xf>
    <xf numFmtId="188" fontId="6" fillId="0" borderId="1" xfId="0" applyNumberFormat="1" applyFont="1" applyFill="1" applyBorder="1" applyAlignment="1">
      <alignment horizontal="right" vertical="center"/>
    </xf>
    <xf numFmtId="188" fontId="6" fillId="0" borderId="59" xfId="0" applyNumberFormat="1" applyFont="1" applyFill="1" applyBorder="1" applyAlignment="1">
      <alignment horizontal="right" vertical="center"/>
    </xf>
    <xf numFmtId="176" fontId="24" fillId="0" borderId="0" xfId="1" applyNumberFormat="1" applyFont="1" applyFill="1" applyBorder="1" applyAlignment="1">
      <alignment horizontal="right" vertical="center"/>
    </xf>
    <xf numFmtId="188" fontId="24" fillId="0" borderId="0" xfId="0" applyNumberFormat="1" applyFont="1" applyFill="1" applyBorder="1" applyAlignment="1">
      <alignment horizontal="right" vertical="center"/>
    </xf>
    <xf numFmtId="0" fontId="24" fillId="0" borderId="0" xfId="0" applyFont="1" applyFill="1" applyAlignment="1">
      <alignment horizontal="left" vertical="center"/>
    </xf>
    <xf numFmtId="3" fontId="6" fillId="0" borderId="50" xfId="0" applyNumberFormat="1" applyFont="1" applyFill="1" applyBorder="1" applyAlignment="1">
      <alignment vertical="center" wrapText="1"/>
    </xf>
    <xf numFmtId="195" fontId="6" fillId="0" borderId="51" xfId="1" applyNumberFormat="1" applyFont="1" applyFill="1" applyBorder="1" applyAlignment="1" applyProtection="1">
      <alignment horizontal="right" vertical="center" wrapText="1"/>
    </xf>
    <xf numFmtId="201" fontId="6" fillId="0" borderId="0" xfId="1" applyNumberFormat="1" applyFont="1" applyFill="1" applyBorder="1" applyAlignment="1" applyProtection="1">
      <alignment horizontal="right" vertical="center" wrapText="1"/>
    </xf>
    <xf numFmtId="3" fontId="6" fillId="0" borderId="1" xfId="0" applyNumberFormat="1" applyFont="1" applyFill="1" applyBorder="1" applyAlignment="1">
      <alignment vertical="center" wrapText="1"/>
    </xf>
    <xf numFmtId="195" fontId="6" fillId="0" borderId="59" xfId="1" applyNumberFormat="1" applyFont="1" applyFill="1" applyBorder="1" applyAlignment="1" applyProtection="1">
      <alignment horizontal="right" vertical="center" wrapText="1"/>
    </xf>
    <xf numFmtId="0" fontId="49" fillId="0" borderId="0" xfId="0" applyFont="1" applyFill="1" applyAlignment="1">
      <alignment horizontal="left" vertical="center" wrapText="1"/>
    </xf>
    <xf numFmtId="177" fontId="6" fillId="0" borderId="50" xfId="0" applyNumberFormat="1" applyFont="1" applyFill="1" applyBorder="1" applyAlignment="1">
      <alignment horizontal="right" vertical="center" wrapText="1"/>
    </xf>
    <xf numFmtId="3" fontId="6" fillId="0" borderId="50"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wrapText="1"/>
    </xf>
    <xf numFmtId="0" fontId="6" fillId="0" borderId="33" xfId="0" applyFont="1" applyFill="1" applyBorder="1" applyAlignment="1">
      <alignment horizontal="left" vertical="center" wrapText="1"/>
    </xf>
    <xf numFmtId="177" fontId="6" fillId="0" borderId="52" xfId="1" applyNumberFormat="1" applyFont="1" applyFill="1" applyBorder="1" applyAlignment="1">
      <alignment horizontal="right" vertical="center" wrapText="1"/>
    </xf>
    <xf numFmtId="195" fontId="6" fillId="0" borderId="17" xfId="1" applyNumberFormat="1" applyFont="1" applyFill="1" applyBorder="1" applyAlignment="1" applyProtection="1">
      <alignment horizontal="right" vertical="center" wrapText="1"/>
    </xf>
    <xf numFmtId="201" fontId="6" fillId="0" borderId="51" xfId="1" applyNumberFormat="1" applyFont="1" applyFill="1" applyBorder="1" applyAlignment="1" applyProtection="1">
      <alignment horizontal="right" vertical="center" wrapText="1"/>
    </xf>
    <xf numFmtId="0" fontId="6" fillId="0" borderId="52" xfId="0" applyFont="1" applyFill="1" applyBorder="1" applyAlignment="1">
      <alignment horizontal="right" vertical="center" wrapText="1"/>
    </xf>
    <xf numFmtId="183" fontId="6" fillId="0" borderId="17" xfId="1" applyNumberFormat="1" applyFont="1" applyFill="1" applyBorder="1" applyAlignment="1" applyProtection="1">
      <alignment horizontal="right" vertical="center" wrapText="1"/>
    </xf>
    <xf numFmtId="183" fontId="6" fillId="0" borderId="0" xfId="1" applyNumberFormat="1" applyFont="1" applyFill="1" applyBorder="1" applyAlignment="1" applyProtection="1">
      <alignment horizontal="right" vertical="center" wrapText="1"/>
    </xf>
    <xf numFmtId="4" fontId="6" fillId="0" borderId="50"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0" xfId="0" applyFont="1" applyFill="1" applyBorder="1" applyAlignment="1">
      <alignmen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50" xfId="0" applyFont="1" applyFill="1" applyBorder="1" applyAlignment="1">
      <alignment vertical="center" wrapText="1"/>
    </xf>
    <xf numFmtId="0" fontId="6" fillId="0" borderId="1" xfId="0" applyFont="1" applyFill="1" applyBorder="1" applyAlignment="1">
      <alignment vertical="center" wrapText="1"/>
    </xf>
    <xf numFmtId="0" fontId="9" fillId="4" borderId="0" xfId="0" applyFont="1" applyFill="1" applyAlignment="1" applyProtection="1">
      <alignment vertical="center"/>
    </xf>
    <xf numFmtId="0" fontId="6" fillId="0" borderId="8" xfId="0" applyFont="1" applyFill="1" applyBorder="1" applyAlignment="1" applyProtection="1">
      <alignment horizontal="left" vertical="center"/>
    </xf>
    <xf numFmtId="3" fontId="6" fillId="0" borderId="9" xfId="0" applyNumberFormat="1" applyFont="1" applyFill="1" applyBorder="1" applyAlignment="1" applyProtection="1">
      <alignment horizontal="right" vertical="center"/>
    </xf>
    <xf numFmtId="0" fontId="6" fillId="0" borderId="9" xfId="25" applyNumberFormat="1" applyFont="1" applyFill="1" applyBorder="1" applyAlignment="1" applyProtection="1">
      <alignment horizontal="right" vertical="center"/>
    </xf>
    <xf numFmtId="185" fontId="6" fillId="0" borderId="9" xfId="25" applyNumberFormat="1" applyFont="1" applyFill="1" applyBorder="1" applyAlignment="1" applyProtection="1">
      <alignment horizontal="right" vertical="center"/>
    </xf>
    <xf numFmtId="183" fontId="6" fillId="0" borderId="44" xfId="1" applyNumberFormat="1" applyFont="1" applyFill="1" applyBorder="1" applyAlignment="1" applyProtection="1">
      <alignment horizontal="right" vertical="center" wrapText="1"/>
    </xf>
    <xf numFmtId="0" fontId="6" fillId="0" borderId="33" xfId="0" applyFont="1" applyFill="1" applyBorder="1" applyAlignment="1" applyProtection="1">
      <alignment horizontal="left" vertical="center"/>
    </xf>
    <xf numFmtId="0" fontId="6" fillId="0" borderId="60" xfId="0" applyFont="1" applyFill="1" applyBorder="1" applyAlignment="1">
      <alignment horizontal="right" vertical="center"/>
    </xf>
    <xf numFmtId="0" fontId="6" fillId="0" borderId="52" xfId="0" applyFont="1" applyFill="1" applyBorder="1" applyAlignment="1">
      <alignment horizontal="right" vertical="center"/>
    </xf>
    <xf numFmtId="0" fontId="6" fillId="0" borderId="11" xfId="0" applyFont="1" applyFill="1" applyBorder="1" applyAlignment="1" applyProtection="1">
      <alignment horizontal="left" vertical="center"/>
    </xf>
    <xf numFmtId="3" fontId="6" fillId="0" borderId="61" xfId="0" applyNumberFormat="1" applyFont="1" applyFill="1" applyBorder="1" applyAlignment="1" applyProtection="1">
      <alignment horizontal="right" vertical="center"/>
    </xf>
    <xf numFmtId="185" fontId="6" fillId="0" borderId="59" xfId="0" applyNumberFormat="1" applyFont="1" applyFill="1" applyBorder="1" applyAlignment="1" applyProtection="1">
      <alignment horizontal="right" vertical="center"/>
    </xf>
    <xf numFmtId="3" fontId="6" fillId="0" borderId="0" xfId="0" applyNumberFormat="1" applyFont="1" applyFill="1" applyBorder="1" applyAlignment="1">
      <alignment horizontal="right" wrapText="1"/>
    </xf>
    <xf numFmtId="3" fontId="6" fillId="0" borderId="0" xfId="0" applyNumberFormat="1" applyFont="1" applyFill="1" applyBorder="1" applyAlignment="1">
      <alignment horizontal="left" wrapText="1"/>
    </xf>
    <xf numFmtId="0" fontId="6" fillId="0" borderId="5" xfId="0" applyFont="1" applyFill="1" applyBorder="1" applyAlignment="1">
      <alignment wrapText="1"/>
    </xf>
    <xf numFmtId="31"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4" fillId="0" borderId="0" xfId="0" applyFont="1" applyFill="1" applyBorder="1" applyAlignment="1">
      <alignment horizontal="center" vertical="center" wrapText="1"/>
    </xf>
    <xf numFmtId="195" fontId="6" fillId="0" borderId="10" xfId="25" applyNumberFormat="1" applyFont="1" applyFill="1" applyBorder="1" applyAlignment="1">
      <alignment horizontal="right" vertical="center" wrapText="1"/>
    </xf>
    <xf numFmtId="19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vertical="center"/>
    </xf>
    <xf numFmtId="195" fontId="6" fillId="0" borderId="13" xfId="25" applyNumberFormat="1" applyFont="1" applyFill="1" applyBorder="1" applyAlignment="1">
      <alignment horizontal="right" vertical="center" wrapText="1"/>
    </xf>
    <xf numFmtId="177" fontId="6" fillId="0" borderId="0" xfId="0" applyNumberFormat="1" applyFont="1" applyFill="1" applyBorder="1" applyAlignment="1">
      <alignment vertical="center"/>
    </xf>
    <xf numFmtId="176" fontId="6" fillId="0" borderId="52" xfId="1" applyNumberFormat="1" applyFont="1" applyFill="1" applyBorder="1" applyAlignment="1" applyProtection="1">
      <alignment horizontal="right" vertical="center" wrapText="1"/>
      <protection locked="0"/>
    </xf>
    <xf numFmtId="176" fontId="6" fillId="0" borderId="52" xfId="0" applyNumberFormat="1" applyFont="1" applyFill="1" applyBorder="1" applyAlignment="1" applyProtection="1">
      <alignment horizontal="right" vertical="center" wrapText="1"/>
      <protection locked="0"/>
    </xf>
    <xf numFmtId="178" fontId="6" fillId="0" borderId="52" xfId="0" applyNumberFormat="1" applyFont="1" applyFill="1" applyBorder="1" applyAlignment="1" applyProtection="1">
      <alignment horizontal="right" vertical="center" wrapText="1"/>
      <protection locked="0"/>
    </xf>
    <xf numFmtId="178" fontId="6" fillId="0" borderId="17" xfId="1" applyNumberFormat="1" applyFont="1" applyFill="1" applyBorder="1" applyAlignment="1" applyProtection="1">
      <alignment horizontal="right" vertical="center" wrapText="1"/>
    </xf>
    <xf numFmtId="188" fontId="6" fillId="0" borderId="52" xfId="25" applyNumberFormat="1" applyFont="1" applyFill="1" applyBorder="1" applyAlignment="1" applyProtection="1">
      <alignment horizontal="right" vertical="center" wrapText="1"/>
    </xf>
    <xf numFmtId="188" fontId="6" fillId="0" borderId="17" xfId="25" applyNumberFormat="1" applyFont="1" applyFill="1" applyBorder="1" applyAlignment="1" applyProtection="1">
      <alignment horizontal="right" vertical="center" wrapText="1"/>
    </xf>
    <xf numFmtId="176" fontId="6" fillId="0" borderId="52" xfId="0" applyNumberFormat="1" applyFont="1" applyFill="1" applyBorder="1" applyAlignment="1">
      <alignment horizontal="right" vertical="center" wrapText="1"/>
    </xf>
    <xf numFmtId="176" fontId="6" fillId="0" borderId="1" xfId="1" applyNumberFormat="1" applyFont="1" applyFill="1" applyBorder="1" applyAlignment="1">
      <alignment horizontal="right" vertical="center" wrapText="1"/>
    </xf>
    <xf numFmtId="188" fontId="6" fillId="0" borderId="1" xfId="25" applyNumberFormat="1" applyFont="1" applyFill="1" applyBorder="1" applyAlignment="1" applyProtection="1">
      <alignment horizontal="right" vertical="center" wrapText="1"/>
    </xf>
    <xf numFmtId="188" fontId="6" fillId="0" borderId="59" xfId="25" applyNumberFormat="1" applyFont="1" applyFill="1" applyBorder="1" applyAlignment="1" applyProtection="1">
      <alignment horizontal="right" vertical="center" wrapText="1"/>
    </xf>
    <xf numFmtId="0" fontId="24" fillId="0" borderId="0" xfId="0" applyFont="1" applyFill="1" applyBorder="1" applyAlignment="1">
      <alignment vertical="center"/>
    </xf>
    <xf numFmtId="0" fontId="6" fillId="0" borderId="47" xfId="0" applyFont="1" applyFill="1" applyBorder="1" applyAlignment="1">
      <alignment vertical="center" wrapText="1"/>
    </xf>
    <xf numFmtId="0" fontId="24" fillId="0" borderId="33" xfId="0" applyFont="1" applyFill="1" applyBorder="1" applyAlignment="1">
      <alignment vertical="center" wrapText="1"/>
    </xf>
    <xf numFmtId="0" fontId="6" fillId="0" borderId="52" xfId="0" applyFont="1" applyFill="1" applyBorder="1" applyAlignment="1">
      <alignment vertical="center" wrapText="1"/>
    </xf>
    <xf numFmtId="0" fontId="6" fillId="0" borderId="17" xfId="0" applyFont="1" applyFill="1" applyBorder="1" applyAlignment="1">
      <alignment vertical="center" wrapText="1"/>
    </xf>
    <xf numFmtId="0" fontId="6" fillId="0" borderId="33" xfId="0" applyFont="1" applyFill="1" applyBorder="1" applyAlignment="1">
      <alignment vertical="center" wrapText="1"/>
    </xf>
    <xf numFmtId="177" fontId="6" fillId="0" borderId="52" xfId="1" applyNumberFormat="1" applyFont="1" applyFill="1" applyBorder="1" applyAlignment="1" applyProtection="1">
      <alignment horizontal="right" vertical="center" wrapText="1"/>
      <protection locked="0"/>
    </xf>
    <xf numFmtId="3" fontId="6" fillId="0" borderId="52" xfId="0" applyNumberFormat="1" applyFont="1" applyFill="1" applyBorder="1" applyAlignment="1" applyProtection="1">
      <alignment horizontal="right" vertical="center" wrapText="1"/>
    </xf>
    <xf numFmtId="195" fontId="6" fillId="0" borderId="17" xfId="25" applyNumberFormat="1" applyFont="1" applyFill="1" applyBorder="1" applyAlignment="1">
      <alignment horizontal="right" vertical="center" wrapText="1"/>
    </xf>
    <xf numFmtId="0" fontId="6" fillId="0" borderId="49" xfId="0" applyFont="1" applyFill="1" applyBorder="1" applyAlignment="1">
      <alignment vertical="center" wrapText="1"/>
    </xf>
    <xf numFmtId="177" fontId="6" fillId="0" borderId="50" xfId="1" applyNumberFormat="1" applyFont="1" applyFill="1" applyBorder="1" applyAlignment="1" applyProtection="1">
      <alignment horizontal="right" vertical="center" wrapText="1"/>
      <protection locked="0"/>
    </xf>
    <xf numFmtId="3" fontId="6" fillId="0" borderId="50" xfId="0" applyNumberFormat="1" applyFont="1" applyFill="1" applyBorder="1" applyAlignment="1" applyProtection="1">
      <alignment horizontal="right" vertical="center" wrapText="1"/>
    </xf>
    <xf numFmtId="195" fontId="6" fillId="0" borderId="51" xfId="25" applyNumberFormat="1" applyFont="1" applyFill="1" applyBorder="1" applyAlignment="1">
      <alignment horizontal="right" vertical="center" wrapText="1"/>
    </xf>
    <xf numFmtId="0" fontId="49" fillId="0" borderId="33" xfId="0" applyFont="1" applyFill="1" applyBorder="1" applyAlignment="1">
      <alignment vertical="center" wrapText="1"/>
    </xf>
    <xf numFmtId="0" fontId="49" fillId="0" borderId="52" xfId="0" applyFont="1" applyFill="1" applyBorder="1" applyAlignment="1">
      <alignment horizontal="right" vertical="center" wrapText="1"/>
    </xf>
    <xf numFmtId="0" fontId="49" fillId="0" borderId="52" xfId="0" applyFont="1" applyFill="1" applyBorder="1" applyAlignment="1" applyProtection="1">
      <alignment horizontal="right" vertical="center" wrapText="1"/>
    </xf>
    <xf numFmtId="0" fontId="49" fillId="0" borderId="17" xfId="0" applyFont="1" applyFill="1" applyBorder="1" applyAlignment="1">
      <alignment vertical="center" wrapText="1"/>
    </xf>
    <xf numFmtId="0" fontId="6" fillId="0" borderId="52" xfId="0" applyFont="1" applyFill="1" applyBorder="1" applyAlignment="1" applyProtection="1">
      <alignment horizontal="right" vertical="center" wrapText="1"/>
    </xf>
    <xf numFmtId="0" fontId="6" fillId="0" borderId="11" xfId="0" applyFont="1" applyFill="1" applyBorder="1" applyAlignment="1">
      <alignment vertical="center" wrapText="1"/>
    </xf>
    <xf numFmtId="177" fontId="6" fillId="0" borderId="1" xfId="1"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xf>
    <xf numFmtId="195" fontId="6" fillId="0" borderId="59" xfId="25" applyNumberFormat="1" applyFont="1" applyFill="1" applyBorder="1" applyAlignment="1">
      <alignment horizontal="right" vertical="center" wrapText="1"/>
    </xf>
    <xf numFmtId="0" fontId="24" fillId="0" borderId="0" xfId="0" applyFont="1" applyFill="1" applyBorder="1" applyAlignment="1">
      <alignment vertical="center" wrapText="1"/>
    </xf>
    <xf numFmtId="0" fontId="16" fillId="0" borderId="0" xfId="0" applyFont="1" applyFill="1" applyAlignment="1">
      <alignment vertical="center"/>
    </xf>
    <xf numFmtId="0" fontId="24" fillId="0" borderId="33" xfId="0" applyFont="1" applyFill="1" applyBorder="1" applyAlignment="1">
      <alignment horizontal="left" vertical="center" wrapText="1"/>
    </xf>
    <xf numFmtId="43" fontId="6" fillId="0" borderId="52" xfId="1" applyFont="1" applyFill="1" applyBorder="1" applyAlignment="1">
      <alignment horizontal="right" vertical="center" wrapText="1"/>
    </xf>
    <xf numFmtId="0" fontId="16" fillId="4" borderId="0" xfId="0" applyFont="1" applyFill="1" applyAlignment="1">
      <alignment vertical="center"/>
    </xf>
    <xf numFmtId="202" fontId="6" fillId="0" borderId="0" xfId="0" applyNumberFormat="1" applyFont="1" applyFill="1" applyBorder="1" applyAlignment="1" applyProtection="1">
      <alignment horizontal="right" wrapText="1"/>
    </xf>
    <xf numFmtId="177" fontId="6" fillId="0" borderId="12" xfId="1" applyNumberFormat="1" applyFont="1" applyFill="1" applyBorder="1" applyProtection="1">
      <alignment vertical="center"/>
    </xf>
    <xf numFmtId="3" fontId="6" fillId="0" borderId="12" xfId="0" applyNumberFormat="1" applyFont="1" applyFill="1" applyBorder="1" applyAlignment="1" applyProtection="1">
      <alignment vertical="center"/>
    </xf>
    <xf numFmtId="43" fontId="9" fillId="0" borderId="0" xfId="1" applyFont="1" applyFill="1" applyProtection="1">
      <alignment vertical="center"/>
    </xf>
    <xf numFmtId="0" fontId="7" fillId="0" borderId="47" xfId="0" applyFont="1" applyFill="1" applyBorder="1" applyAlignment="1">
      <alignment vertical="center"/>
    </xf>
    <xf numFmtId="0" fontId="7" fillId="0" borderId="33" xfId="0" applyFont="1" applyFill="1" applyBorder="1" applyAlignment="1">
      <alignment vertical="center"/>
    </xf>
    <xf numFmtId="176" fontId="7" fillId="0" borderId="52" xfId="0" applyNumberFormat="1" applyFont="1" applyFill="1" applyBorder="1" applyAlignment="1">
      <alignment horizontal="right" vertical="center" wrapText="1"/>
    </xf>
    <xf numFmtId="176" fontId="9" fillId="0" borderId="0" xfId="0" applyNumberFormat="1" applyFont="1" applyAlignment="1" applyProtection="1">
      <alignment vertical="center"/>
    </xf>
    <xf numFmtId="176" fontId="7" fillId="0" borderId="52" xfId="1" applyNumberFormat="1" applyFont="1" applyFill="1" applyBorder="1" applyAlignment="1">
      <alignment horizontal="right" vertical="center" wrapText="1"/>
    </xf>
    <xf numFmtId="176" fontId="9" fillId="0" borderId="0" xfId="0" applyNumberFormat="1" applyFont="1" applyFill="1" applyAlignment="1">
      <alignment vertical="center"/>
    </xf>
    <xf numFmtId="0" fontId="7" fillId="0" borderId="49" xfId="0" applyFont="1" applyFill="1" applyBorder="1" applyAlignment="1">
      <alignment vertical="center"/>
    </xf>
    <xf numFmtId="176" fontId="7" fillId="0" borderId="50" xfId="0" applyNumberFormat="1" applyFont="1" applyFill="1" applyBorder="1" applyAlignment="1">
      <alignment horizontal="right" vertical="center" wrapText="1"/>
    </xf>
    <xf numFmtId="188" fontId="7" fillId="0" borderId="52" xfId="0" applyNumberFormat="1" applyFont="1" applyFill="1" applyBorder="1" applyAlignment="1">
      <alignment horizontal="right" vertical="center" wrapText="1"/>
    </xf>
    <xf numFmtId="0" fontId="7" fillId="0" borderId="11" xfId="0" applyFont="1" applyFill="1" applyBorder="1" applyAlignment="1">
      <alignment vertical="center"/>
    </xf>
    <xf numFmtId="176" fontId="7" fillId="0" borderId="1" xfId="1" applyNumberFormat="1" applyFont="1" applyFill="1" applyBorder="1" applyAlignment="1">
      <alignment horizontal="right" vertical="center" wrapText="1"/>
    </xf>
    <xf numFmtId="177" fontId="6" fillId="0" borderId="5" xfId="0" applyNumberFormat="1" applyFont="1" applyFill="1" applyBorder="1" applyAlignment="1" applyProtection="1">
      <alignment vertical="center"/>
    </xf>
    <xf numFmtId="177" fontId="6" fillId="0" borderId="9" xfId="0" applyNumberFormat="1" applyFont="1" applyFill="1" applyBorder="1" applyAlignment="1" applyProtection="1">
      <alignment vertical="center"/>
    </xf>
    <xf numFmtId="43" fontId="6" fillId="0" borderId="9" xfId="0" applyNumberFormat="1" applyFont="1" applyFill="1" applyBorder="1" applyAlignment="1" applyProtection="1">
      <alignment vertical="center"/>
    </xf>
    <xf numFmtId="43" fontId="6" fillId="0" borderId="9" xfId="1" applyFont="1" applyFill="1" applyBorder="1" applyProtection="1">
      <alignment vertical="center"/>
    </xf>
    <xf numFmtId="177" fontId="6" fillId="0" borderId="12" xfId="0" applyNumberFormat="1" applyFont="1" applyFill="1" applyBorder="1" applyAlignment="1" applyProtection="1">
      <alignment vertical="center"/>
    </xf>
    <xf numFmtId="0" fontId="6" fillId="0" borderId="5" xfId="0" applyFont="1" applyFill="1" applyBorder="1" applyAlignment="1" applyProtection="1">
      <alignment vertical="center"/>
    </xf>
    <xf numFmtId="0" fontId="6" fillId="0" borderId="45" xfId="0" applyFont="1" applyFill="1" applyBorder="1" applyAlignment="1" applyProtection="1">
      <alignment vertical="center"/>
    </xf>
    <xf numFmtId="177" fontId="6" fillId="0" borderId="9" xfId="0" applyNumberFormat="1" applyFont="1" applyFill="1" applyBorder="1" applyAlignment="1" applyProtection="1">
      <alignment horizontal="right" vertical="center"/>
    </xf>
    <xf numFmtId="0" fontId="6" fillId="0" borderId="46" xfId="0" applyFont="1" applyFill="1" applyBorder="1" applyAlignment="1" applyProtection="1">
      <alignment horizontal="right" vertical="center" wrapText="1"/>
    </xf>
    <xf numFmtId="0" fontId="6" fillId="0" borderId="12" xfId="25" applyNumberFormat="1" applyFont="1" applyFill="1" applyBorder="1" applyAlignment="1" applyProtection="1">
      <alignment horizontal="right" vertical="center"/>
    </xf>
    <xf numFmtId="0" fontId="64" fillId="0" borderId="0" xfId="0" applyFont="1" applyFill="1" applyBorder="1" applyAlignment="1" applyProtection="1">
      <alignment vertical="center" wrapText="1"/>
    </xf>
    <xf numFmtId="0" fontId="68" fillId="0" borderId="0" xfId="0" applyFont="1" applyFill="1" applyAlignment="1" applyProtection="1"/>
    <xf numFmtId="186" fontId="6" fillId="0" borderId="0" xfId="0" applyNumberFormat="1" applyFont="1" applyFill="1" applyBorder="1" applyAlignment="1" applyProtection="1">
      <alignment horizontal="right" vertical="center" wrapText="1"/>
    </xf>
    <xf numFmtId="3" fontId="6" fillId="0" borderId="0" xfId="0" applyNumberFormat="1" applyFont="1" applyFill="1" applyAlignment="1" applyProtection="1">
      <alignment vertical="center" wrapText="1"/>
    </xf>
    <xf numFmtId="2" fontId="53" fillId="0" borderId="0" xfId="0" applyNumberFormat="1" applyFont="1" applyFill="1" applyAlignment="1" applyProtection="1">
      <alignment vertical="center"/>
    </xf>
    <xf numFmtId="31" fontId="6" fillId="0" borderId="9"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xf>
    <xf numFmtId="31" fontId="6" fillId="0" borderId="22" xfId="0" applyNumberFormat="1" applyFont="1" applyFill="1" applyBorder="1" applyAlignment="1" applyProtection="1">
      <alignment horizontal="right" vertical="center" wrapText="1"/>
    </xf>
    <xf numFmtId="177" fontId="6" fillId="0" borderId="12" xfId="1" applyNumberFormat="1" applyFont="1" applyFill="1" applyBorder="1" applyAlignment="1" applyProtection="1">
      <alignment horizontal="right" vertical="center"/>
    </xf>
    <xf numFmtId="0" fontId="45" fillId="0" borderId="0" xfId="0" applyFont="1" applyFill="1" applyAlignment="1" applyProtection="1">
      <alignment vertical="center"/>
    </xf>
    <xf numFmtId="0" fontId="6" fillId="0" borderId="8" xfId="0" quotePrefix="1" applyFont="1" applyFill="1" applyBorder="1" applyAlignment="1" applyProtection="1">
      <alignment vertical="center"/>
    </xf>
    <xf numFmtId="0" fontId="6" fillId="0" borderId="18" xfId="0" quotePrefix="1" applyFont="1" applyFill="1" applyBorder="1" applyAlignment="1" applyProtection="1">
      <alignment vertical="center"/>
    </xf>
    <xf numFmtId="0" fontId="24" fillId="0" borderId="5" xfId="0" applyFont="1" applyFill="1" applyBorder="1" applyAlignment="1" applyProtection="1">
      <alignment vertical="center"/>
    </xf>
    <xf numFmtId="43" fontId="6" fillId="0" borderId="9" xfId="1" applyNumberFormat="1" applyFont="1" applyFill="1" applyBorder="1" applyAlignment="1" applyProtection="1">
      <alignment horizontal="right" vertical="center" wrapText="1"/>
    </xf>
    <xf numFmtId="185" fontId="6" fillId="0" borderId="0" xfId="0" applyNumberFormat="1" applyFont="1" applyFill="1" applyBorder="1" applyAlignment="1" applyProtection="1">
      <alignment horizontal="right" vertical="center"/>
    </xf>
    <xf numFmtId="43" fontId="6" fillId="0" borderId="12" xfId="1"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xf>
    <xf numFmtId="0" fontId="6" fillId="0" borderId="28" xfId="0" applyFont="1" applyFill="1" applyBorder="1" applyAlignment="1" applyProtection="1">
      <alignment vertical="center"/>
    </xf>
    <xf numFmtId="0" fontId="32" fillId="0" borderId="0" xfId="0" applyFont="1" applyAlignment="1">
      <alignment horizontal="left" vertical="center"/>
    </xf>
    <xf numFmtId="0" fontId="9" fillId="0" borderId="0" xfId="0" applyFont="1" applyAlignment="1"/>
    <xf numFmtId="0" fontId="6" fillId="0" borderId="6" xfId="0" applyFont="1" applyFill="1" applyBorder="1" applyAlignment="1">
      <alignment horizontal="center" vertical="center" wrapText="1"/>
    </xf>
    <xf numFmtId="0" fontId="16" fillId="0" borderId="0" xfId="0" applyFont="1" applyFill="1" applyBorder="1" applyAlignment="1">
      <alignment vertical="center"/>
    </xf>
    <xf numFmtId="177" fontId="6" fillId="0" borderId="9" xfId="37" applyNumberFormat="1" applyFont="1" applyFill="1" applyBorder="1" applyAlignment="1">
      <alignment vertical="center"/>
    </xf>
    <xf numFmtId="195" fontId="6" fillId="0" borderId="9" xfId="25" applyNumberFormat="1" applyFont="1" applyFill="1" applyBorder="1" applyAlignment="1">
      <alignment horizontal="right" vertical="center" wrapText="1"/>
    </xf>
    <xf numFmtId="177" fontId="6" fillId="0" borderId="9" xfId="37" applyNumberFormat="1" applyFont="1" applyFill="1" applyBorder="1" applyAlignment="1">
      <alignment vertical="center" wrapText="1"/>
    </xf>
    <xf numFmtId="177" fontId="6" fillId="0" borderId="9" xfId="37" applyNumberFormat="1" applyFont="1" applyFill="1" applyBorder="1" applyProtection="1">
      <alignment vertical="center"/>
      <protection locked="0"/>
    </xf>
    <xf numFmtId="0" fontId="6" fillId="0" borderId="18" xfId="0" applyFont="1" applyFill="1" applyBorder="1" applyAlignment="1">
      <alignment vertical="center"/>
    </xf>
    <xf numFmtId="184" fontId="6" fillId="0" borderId="12" xfId="25" applyNumberFormat="1" applyFont="1" applyFill="1" applyBorder="1" applyAlignment="1">
      <alignment vertical="center"/>
    </xf>
    <xf numFmtId="183" fontId="6" fillId="0" borderId="12" xfId="37" applyNumberFormat="1" applyFont="1" applyFill="1" applyBorder="1" applyAlignment="1">
      <alignment horizontal="right" vertical="center" wrapText="1"/>
    </xf>
    <xf numFmtId="184" fontId="6" fillId="0" borderId="13" xfId="0" applyNumberFormat="1" applyFont="1" applyFill="1" applyBorder="1" applyAlignment="1">
      <alignment horizontal="right" vertical="center"/>
    </xf>
    <xf numFmtId="196" fontId="6" fillId="0" borderId="6" xfId="25" applyNumberFormat="1" applyFont="1" applyFill="1" applyBorder="1" applyAlignment="1">
      <alignment horizontal="center" vertical="center"/>
    </xf>
    <xf numFmtId="0" fontId="6" fillId="0" borderId="8" xfId="0" applyFont="1" applyFill="1" applyBorder="1" applyAlignment="1">
      <alignment horizontal="left" vertical="center" indent="1"/>
    </xf>
    <xf numFmtId="203" fontId="45" fillId="0" borderId="0" xfId="0" applyNumberFormat="1" applyFont="1" applyAlignment="1">
      <alignment vertical="center" wrapText="1"/>
    </xf>
    <xf numFmtId="0" fontId="6" fillId="0" borderId="28" xfId="0" applyFont="1" applyFill="1" applyBorder="1" applyAlignment="1">
      <alignment horizontal="left" vertical="center" indent="1"/>
    </xf>
    <xf numFmtId="177" fontId="6" fillId="0" borderId="29" xfId="37" applyNumberFormat="1" applyFont="1" applyFill="1" applyBorder="1" applyAlignment="1">
      <alignment vertical="center"/>
    </xf>
    <xf numFmtId="195" fontId="6" fillId="0" borderId="29" xfId="25" applyNumberFormat="1" applyFont="1" applyFill="1" applyBorder="1" applyAlignment="1">
      <alignment horizontal="right" vertical="center" wrapText="1"/>
    </xf>
    <xf numFmtId="184" fontId="6" fillId="0" borderId="30" xfId="25" applyNumberFormat="1" applyFont="1" applyFill="1" applyBorder="1" applyAlignment="1">
      <alignment horizontal="right" vertical="center"/>
    </xf>
    <xf numFmtId="0" fontId="24" fillId="0" borderId="18" xfId="0" applyFont="1" applyFill="1" applyBorder="1" applyAlignment="1">
      <alignment horizontal="left" vertical="center" indent="1"/>
    </xf>
    <xf numFmtId="177" fontId="24" fillId="0" borderId="12" xfId="37" applyNumberFormat="1" applyFont="1" applyFill="1" applyBorder="1" applyAlignment="1">
      <alignment vertical="center"/>
    </xf>
    <xf numFmtId="195" fontId="24" fillId="0" borderId="12" xfId="25" applyNumberFormat="1" applyFont="1" applyFill="1" applyBorder="1" applyAlignment="1">
      <alignment horizontal="right" vertical="center" wrapText="1"/>
    </xf>
    <xf numFmtId="184" fontId="6" fillId="0" borderId="13" xfId="25" applyNumberFormat="1" applyFont="1" applyFill="1" applyBorder="1" applyAlignment="1">
      <alignment horizontal="right" vertical="center"/>
    </xf>
    <xf numFmtId="0" fontId="33" fillId="0" borderId="0" xfId="0" applyFont="1" applyFill="1" applyBorder="1" applyAlignment="1">
      <alignment vertical="center"/>
    </xf>
    <xf numFmtId="177" fontId="6" fillId="0" borderId="0" xfId="37" applyNumberFormat="1" applyFont="1" applyFill="1" applyAlignment="1">
      <alignment vertical="center"/>
    </xf>
    <xf numFmtId="0" fontId="24" fillId="0" borderId="5" xfId="0" applyFont="1" applyFill="1" applyBorder="1" applyAlignment="1">
      <alignment vertical="center"/>
    </xf>
    <xf numFmtId="204" fontId="6" fillId="0" borderId="6" xfId="25" applyNumberFormat="1" applyFont="1" applyFill="1" applyBorder="1" applyAlignment="1">
      <alignment horizontal="center" vertical="center"/>
    </xf>
    <xf numFmtId="0" fontId="45" fillId="0" borderId="0" xfId="0" applyFont="1" applyAlignment="1">
      <alignment vertical="center" wrapText="1"/>
    </xf>
    <xf numFmtId="3" fontId="45" fillId="0" borderId="0" xfId="0" applyNumberFormat="1" applyFont="1" applyAlignment="1">
      <alignment vertical="center" wrapText="1"/>
    </xf>
    <xf numFmtId="3" fontId="9" fillId="0" borderId="0" xfId="0" applyNumberFormat="1" applyFont="1" applyAlignment="1">
      <alignment vertical="center"/>
    </xf>
    <xf numFmtId="177" fontId="24" fillId="0" borderId="12" xfId="37" applyNumberFormat="1" applyFont="1" applyFill="1" applyBorder="1" applyAlignment="1">
      <alignment vertical="center" wrapText="1"/>
    </xf>
    <xf numFmtId="184" fontId="24" fillId="0" borderId="13" xfId="25" applyNumberFormat="1" applyFont="1" applyFill="1" applyBorder="1" applyAlignment="1">
      <alignment horizontal="right" vertical="center"/>
    </xf>
    <xf numFmtId="3" fontId="46" fillId="0" borderId="0" xfId="0" applyNumberFormat="1" applyFont="1" applyAlignment="1">
      <alignment vertical="center" wrapText="1"/>
    </xf>
    <xf numFmtId="3" fontId="32" fillId="0" borderId="0" xfId="0" applyNumberFormat="1" applyFont="1" applyAlignment="1">
      <alignment vertical="center"/>
    </xf>
    <xf numFmtId="177" fontId="6" fillId="0" borderId="0" xfId="37" applyNumberFormat="1" applyFont="1" applyFill="1" applyBorder="1" applyAlignment="1">
      <alignment vertical="center" wrapText="1"/>
    </xf>
    <xf numFmtId="0" fontId="6" fillId="0" borderId="9" xfId="0" applyFont="1" applyFill="1" applyBorder="1" applyAlignment="1">
      <alignment vertical="center"/>
    </xf>
    <xf numFmtId="2" fontId="6" fillId="0" borderId="0" xfId="0" applyNumberFormat="1" applyFont="1" applyFill="1" applyAlignment="1">
      <alignment vertical="center"/>
    </xf>
    <xf numFmtId="0" fontId="24" fillId="0" borderId="0" xfId="0" applyFont="1" applyFill="1" applyAlignment="1">
      <alignment vertical="center"/>
    </xf>
    <xf numFmtId="0" fontId="24" fillId="0" borderId="8" xfId="0" applyFont="1" applyFill="1" applyBorder="1" applyAlignment="1">
      <alignment vertical="center"/>
    </xf>
    <xf numFmtId="177" fontId="24" fillId="0" borderId="9" xfId="37" applyNumberFormat="1" applyFont="1" applyFill="1" applyBorder="1" applyAlignment="1">
      <alignment vertical="center"/>
    </xf>
    <xf numFmtId="195" fontId="24" fillId="0" borderId="9" xfId="25" applyNumberFormat="1" applyFont="1" applyFill="1" applyBorder="1" applyAlignment="1">
      <alignment horizontal="right" vertical="center" wrapText="1"/>
    </xf>
    <xf numFmtId="187" fontId="24" fillId="0" borderId="9" xfId="37" applyNumberFormat="1" applyFont="1" applyFill="1" applyBorder="1" applyAlignment="1">
      <alignment vertical="center"/>
    </xf>
    <xf numFmtId="198" fontId="9" fillId="0" borderId="0" xfId="0" applyNumberFormat="1" applyFont="1" applyAlignment="1">
      <alignment vertical="center"/>
    </xf>
    <xf numFmtId="0" fontId="6" fillId="0" borderId="8" xfId="0" applyFont="1" applyFill="1" applyBorder="1" applyAlignment="1">
      <alignment horizontal="left" vertical="center" wrapText="1" indent="1"/>
    </xf>
    <xf numFmtId="177" fontId="24" fillId="0" borderId="9" xfId="37" applyNumberFormat="1" applyFont="1" applyFill="1" applyBorder="1" applyAlignment="1">
      <alignment vertical="center" wrapText="1"/>
    </xf>
    <xf numFmtId="0" fontId="6" fillId="0" borderId="18" xfId="0" applyFont="1" applyFill="1" applyBorder="1" applyAlignment="1">
      <alignment horizontal="left" vertical="center" indent="1"/>
    </xf>
    <xf numFmtId="177" fontId="6" fillId="0" borderId="12" xfId="37" applyNumberFormat="1" applyFont="1" applyFill="1" applyBorder="1" applyAlignment="1">
      <alignment vertical="center"/>
    </xf>
    <xf numFmtId="195" fontId="6" fillId="0" borderId="12" xfId="25" applyNumberFormat="1" applyFont="1" applyFill="1" applyBorder="1" applyAlignment="1">
      <alignment horizontal="right" vertical="center" wrapText="1"/>
    </xf>
    <xf numFmtId="0" fontId="6" fillId="0" borderId="5" xfId="0" applyFont="1" applyFill="1" applyBorder="1" applyAlignment="1">
      <alignment vertical="center"/>
    </xf>
    <xf numFmtId="177" fontId="6" fillId="0" borderId="6" xfId="37" applyNumberFormat="1" applyFont="1" applyFill="1" applyBorder="1" applyProtection="1">
      <alignment vertical="center"/>
      <protection locked="0"/>
    </xf>
    <xf numFmtId="177" fontId="6" fillId="0" borderId="6" xfId="37" applyNumberFormat="1" applyFont="1" applyFill="1" applyBorder="1" applyAlignment="1">
      <alignment vertical="center"/>
    </xf>
    <xf numFmtId="195" fontId="6" fillId="0" borderId="6" xfId="25" applyNumberFormat="1" applyFont="1" applyFill="1" applyBorder="1" applyAlignment="1">
      <alignment horizontal="right" vertical="center" wrapText="1"/>
    </xf>
    <xf numFmtId="184" fontId="6" fillId="0" borderId="7" xfId="25" applyNumberFormat="1" applyFont="1" applyFill="1" applyBorder="1" applyAlignment="1">
      <alignment horizontal="right" vertical="center"/>
    </xf>
    <xf numFmtId="43" fontId="6" fillId="0" borderId="9" xfId="37" applyFont="1" applyFill="1" applyBorder="1" applyProtection="1">
      <alignment vertical="center"/>
      <protection locked="0"/>
    </xf>
    <xf numFmtId="3" fontId="6" fillId="0" borderId="9" xfId="37" applyNumberFormat="1" applyFont="1" applyFill="1" applyBorder="1" applyAlignment="1">
      <alignment vertical="center"/>
    </xf>
    <xf numFmtId="184" fontId="6" fillId="0" borderId="12" xfId="25" applyNumberFormat="1" applyFont="1" applyFill="1" applyBorder="1" applyProtection="1">
      <alignment vertical="center"/>
      <protection locked="0"/>
    </xf>
    <xf numFmtId="184" fontId="6" fillId="0" borderId="12" xfId="0" applyNumberFormat="1" applyFont="1" applyFill="1" applyBorder="1" applyAlignment="1">
      <alignmen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0" xfId="0" applyFont="1" applyFill="1" applyAlignment="1">
      <alignment vertical="center" wrapText="1"/>
    </xf>
    <xf numFmtId="0" fontId="24" fillId="0" borderId="8" xfId="0" applyFont="1" applyFill="1" applyBorder="1" applyAlignment="1">
      <alignment horizontal="justify" vertical="center" wrapText="1"/>
    </xf>
    <xf numFmtId="0" fontId="24" fillId="0" borderId="9" xfId="0" applyFont="1" applyFill="1" applyBorder="1" applyAlignment="1">
      <alignment horizontal="justify"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xf>
    <xf numFmtId="177" fontId="6" fillId="0" borderId="9" xfId="37" applyNumberFormat="1" applyFont="1" applyFill="1" applyBorder="1" applyAlignment="1" applyProtection="1">
      <alignment vertical="center" wrapText="1"/>
      <protection locked="0"/>
    </xf>
    <xf numFmtId="177" fontId="6" fillId="0" borderId="9" xfId="37" applyNumberFormat="1" applyFont="1" applyFill="1" applyBorder="1" applyAlignment="1">
      <alignment horizontal="right" vertical="center" wrapText="1"/>
    </xf>
    <xf numFmtId="177" fontId="24" fillId="0" borderId="9" xfId="37" applyNumberFormat="1" applyFont="1" applyFill="1" applyBorder="1" applyAlignment="1">
      <alignment horizontal="right" vertical="center" wrapText="1"/>
    </xf>
    <xf numFmtId="184" fontId="6" fillId="0" borderId="9" xfId="25" applyNumberFormat="1" applyFont="1" applyFill="1" applyBorder="1" applyAlignment="1">
      <alignment horizontal="right" vertical="center"/>
    </xf>
    <xf numFmtId="0" fontId="6" fillId="0" borderId="28" xfId="0" applyFont="1" applyFill="1" applyBorder="1" applyAlignment="1">
      <alignment horizontal="justify" vertical="center" wrapText="1"/>
    </xf>
    <xf numFmtId="177" fontId="6" fillId="0" borderId="29" xfId="37" applyNumberFormat="1" applyFont="1" applyFill="1" applyBorder="1" applyAlignment="1" applyProtection="1">
      <alignment vertical="center" wrapText="1"/>
      <protection locked="0"/>
    </xf>
    <xf numFmtId="177" fontId="6" fillId="0" borderId="29" xfId="37" applyNumberFormat="1" applyFont="1" applyFill="1" applyBorder="1" applyAlignment="1">
      <alignment horizontal="right" vertical="center" wrapText="1"/>
    </xf>
    <xf numFmtId="0" fontId="6" fillId="0" borderId="29" xfId="0" applyFont="1" applyFill="1" applyBorder="1" applyAlignment="1">
      <alignment vertical="center" wrapText="1"/>
    </xf>
    <xf numFmtId="3" fontId="6" fillId="0" borderId="29" xfId="0" applyNumberFormat="1" applyFont="1" applyFill="1" applyBorder="1" applyAlignment="1">
      <alignment vertical="center" wrapText="1"/>
    </xf>
    <xf numFmtId="0" fontId="6" fillId="0" borderId="41" xfId="0" applyFont="1" applyFill="1" applyBorder="1" applyAlignment="1">
      <alignment horizontal="justify" vertical="center" wrapText="1"/>
    </xf>
    <xf numFmtId="177" fontId="6" fillId="0" borderId="41" xfId="37" applyNumberFormat="1" applyFont="1" applyFill="1" applyBorder="1" applyAlignment="1" applyProtection="1">
      <alignment vertical="center" wrapText="1"/>
      <protection locked="0"/>
    </xf>
    <xf numFmtId="177" fontId="6" fillId="0" borderId="41" xfId="37" applyNumberFormat="1" applyFont="1" applyFill="1" applyBorder="1" applyAlignment="1">
      <alignment horizontal="right" vertical="center" wrapText="1"/>
    </xf>
    <xf numFmtId="195" fontId="6" fillId="0" borderId="41" xfId="25" applyNumberFormat="1" applyFont="1" applyFill="1" applyBorder="1" applyAlignment="1">
      <alignment horizontal="right" vertical="center" wrapText="1"/>
    </xf>
    <xf numFmtId="0" fontId="6" fillId="0" borderId="41" xfId="0" applyFont="1" applyFill="1" applyBorder="1" applyAlignment="1">
      <alignment vertical="center" wrapText="1"/>
    </xf>
    <xf numFmtId="3" fontId="6" fillId="0" borderId="41" xfId="0" applyNumberFormat="1" applyFont="1" applyFill="1" applyBorder="1" applyAlignment="1">
      <alignment vertical="center" wrapText="1"/>
    </xf>
    <xf numFmtId="184" fontId="6" fillId="0" borderId="41" xfId="25" applyNumberFormat="1" applyFont="1" applyFill="1" applyBorder="1" applyAlignment="1">
      <alignment horizontal="right" vertical="center"/>
    </xf>
    <xf numFmtId="0" fontId="24" fillId="0" borderId="45" xfId="0" applyFont="1" applyFill="1" applyBorder="1" applyAlignment="1">
      <alignment vertical="center"/>
    </xf>
    <xf numFmtId="0" fontId="24" fillId="0" borderId="22" xfId="0" applyFont="1" applyFill="1" applyBorder="1" applyAlignment="1">
      <alignment vertical="center"/>
    </xf>
    <xf numFmtId="184" fontId="6" fillId="0" borderId="22" xfId="25" applyNumberFormat="1" applyFont="1" applyFill="1" applyBorder="1" applyAlignment="1">
      <alignment horizontal="right" vertical="center"/>
    </xf>
    <xf numFmtId="0" fontId="6" fillId="0" borderId="22" xfId="0" applyFont="1" applyFill="1" applyBorder="1" applyAlignment="1">
      <alignment vertical="center"/>
    </xf>
    <xf numFmtId="184" fontId="6" fillId="0" borderId="46" xfId="25" applyNumberFormat="1" applyFont="1" applyFill="1" applyBorder="1" applyAlignment="1">
      <alignment horizontal="right" vertical="center"/>
    </xf>
    <xf numFmtId="184" fontId="6" fillId="0" borderId="9" xfId="0" applyNumberFormat="1" applyFont="1" applyFill="1" applyBorder="1" applyAlignment="1">
      <alignment horizontal="right" vertical="center" wrapText="1"/>
    </xf>
    <xf numFmtId="183" fontId="6" fillId="0" borderId="9" xfId="37" applyNumberFormat="1" applyFont="1" applyFill="1" applyBorder="1" applyAlignment="1">
      <alignment horizontal="right" vertical="center" wrapText="1"/>
    </xf>
    <xf numFmtId="184" fontId="6" fillId="0" borderId="9" xfId="0" applyNumberFormat="1" applyFont="1" applyFill="1" applyBorder="1" applyAlignment="1">
      <alignment vertical="center" wrapText="1"/>
    </xf>
    <xf numFmtId="184" fontId="6" fillId="0" borderId="9" xfId="0" applyNumberFormat="1" applyFont="1" applyFill="1" applyBorder="1" applyAlignment="1">
      <alignment vertical="center"/>
    </xf>
    <xf numFmtId="184" fontId="6" fillId="0" borderId="12" xfId="0" applyNumberFormat="1" applyFont="1" applyFill="1" applyBorder="1" applyAlignment="1">
      <alignment horizontal="right" vertical="center" wrapText="1"/>
    </xf>
    <xf numFmtId="184" fontId="6" fillId="0" borderId="12" xfId="0" applyNumberFormat="1" applyFont="1" applyFill="1" applyBorder="1" applyAlignment="1">
      <alignment vertical="center" wrapText="1"/>
    </xf>
    <xf numFmtId="0" fontId="24" fillId="0" borderId="9" xfId="0" applyFont="1" applyFill="1" applyBorder="1" applyAlignment="1">
      <alignment vertical="center"/>
    </xf>
    <xf numFmtId="177" fontId="6" fillId="0" borderId="9" xfId="0" applyNumberFormat="1" applyFont="1" applyFill="1" applyBorder="1" applyAlignment="1">
      <alignment vertical="center"/>
    </xf>
    <xf numFmtId="197" fontId="9" fillId="0" borderId="0" xfId="0" applyNumberFormat="1" applyFont="1" applyAlignment="1">
      <alignment vertical="center"/>
    </xf>
    <xf numFmtId="184" fontId="6" fillId="0" borderId="9" xfId="25" applyNumberFormat="1" applyFont="1" applyFill="1" applyBorder="1">
      <alignment vertical="center"/>
    </xf>
    <xf numFmtId="43" fontId="6" fillId="0" borderId="9" xfId="37" applyFont="1" applyFill="1" applyBorder="1" applyAlignment="1" applyProtection="1">
      <alignment vertical="center" wrapText="1"/>
      <protection locked="0"/>
    </xf>
    <xf numFmtId="43" fontId="6" fillId="0" borderId="9" xfId="37" applyNumberFormat="1" applyFont="1" applyFill="1" applyBorder="1" applyAlignment="1">
      <alignment vertical="center" wrapText="1"/>
    </xf>
    <xf numFmtId="0" fontId="6" fillId="0" borderId="18" xfId="0" applyFont="1" applyFill="1" applyBorder="1" applyAlignment="1">
      <alignment horizontal="left" vertical="center" wrapText="1" indent="1"/>
    </xf>
    <xf numFmtId="43" fontId="6" fillId="0" borderId="12" xfId="37" applyFont="1" applyFill="1" applyBorder="1" applyAlignment="1" applyProtection="1">
      <alignment vertical="center" wrapText="1"/>
      <protection locked="0"/>
    </xf>
    <xf numFmtId="43" fontId="6" fillId="0" borderId="12" xfId="37" applyNumberFormat="1" applyFont="1" applyFill="1" applyBorder="1" applyAlignment="1">
      <alignment vertical="center" wrapText="1"/>
    </xf>
    <xf numFmtId="0" fontId="55" fillId="4" borderId="0" xfId="0" applyFont="1" applyFill="1" applyAlignment="1"/>
    <xf numFmtId="0" fontId="58" fillId="0" borderId="0" xfId="26" applyFont="1">
      <alignment vertical="center"/>
    </xf>
    <xf numFmtId="0" fontId="38" fillId="4" borderId="0" xfId="0" applyFont="1" applyFill="1" applyAlignment="1"/>
    <xf numFmtId="0" fontId="16" fillId="4" borderId="0" xfId="0" applyFont="1" applyFill="1" applyAlignment="1"/>
    <xf numFmtId="176" fontId="15" fillId="4" borderId="0" xfId="0" applyNumberFormat="1" applyFont="1" applyFill="1" applyAlignment="1"/>
    <xf numFmtId="0" fontId="15" fillId="4" borderId="0" xfId="0" applyFont="1" applyFill="1" applyAlignment="1"/>
    <xf numFmtId="176" fontId="7" fillId="0" borderId="0" xfId="0" applyNumberFormat="1" applyFont="1" applyFill="1" applyAlignment="1">
      <alignment horizontal="left" vertical="center" wrapText="1"/>
    </xf>
    <xf numFmtId="176" fontId="35" fillId="0" borderId="0" xfId="0" applyNumberFormat="1" applyFont="1" applyFill="1" applyAlignment="1">
      <alignment horizontal="right" vertical="center"/>
    </xf>
    <xf numFmtId="176" fontId="7" fillId="0" borderId="8" xfId="0" applyNumberFormat="1" applyFont="1" applyFill="1" applyBorder="1" applyAlignment="1" applyProtection="1">
      <alignment vertical="center" wrapText="1"/>
    </xf>
    <xf numFmtId="188" fontId="7" fillId="0" borderId="10" xfId="1" applyNumberFormat="1" applyFont="1" applyFill="1" applyBorder="1" applyAlignment="1" applyProtection="1">
      <alignment horizontal="right" vertical="center" wrapText="1"/>
    </xf>
    <xf numFmtId="176" fontId="7" fillId="0" borderId="18" xfId="0" applyNumberFormat="1" applyFont="1" applyFill="1" applyBorder="1" applyAlignment="1" applyProtection="1">
      <alignment vertical="center" wrapText="1"/>
    </xf>
    <xf numFmtId="188" fontId="7" fillId="0" borderId="13" xfId="1" applyNumberFormat="1" applyFont="1" applyFill="1" applyBorder="1" applyAlignment="1" applyProtection="1">
      <alignment horizontal="right" vertical="center" wrapText="1"/>
    </xf>
    <xf numFmtId="0" fontId="7" fillId="0" borderId="2" xfId="0" applyNumberFormat="1" applyFont="1" applyFill="1" applyBorder="1" applyAlignment="1" applyProtection="1">
      <alignment horizontal="right" vertical="center" wrapText="1"/>
    </xf>
    <xf numFmtId="188" fontId="9" fillId="0" borderId="51" xfId="0" applyNumberFormat="1" applyFont="1" applyFill="1" applyBorder="1" applyAlignment="1">
      <alignment horizontal="right" vertical="center"/>
    </xf>
    <xf numFmtId="196" fontId="6" fillId="0" borderId="6" xfId="0" applyNumberFormat="1" applyFont="1" applyFill="1" applyBorder="1" applyAlignment="1" applyProtection="1">
      <alignment horizontal="right" vertical="center" wrapText="1"/>
    </xf>
    <xf numFmtId="0" fontId="24" fillId="0" borderId="0" xfId="0" applyFont="1" applyFill="1" applyAlignment="1" applyProtection="1">
      <alignment vertical="center"/>
    </xf>
    <xf numFmtId="0" fontId="6" fillId="4" borderId="0" xfId="0" applyFont="1" applyFill="1" applyAlignment="1" applyProtection="1"/>
    <xf numFmtId="0" fontId="29" fillId="0" borderId="0" xfId="0" applyFont="1" applyAlignment="1">
      <alignment horizontal="right"/>
    </xf>
    <xf numFmtId="0" fontId="9" fillId="0" borderId="0" xfId="0" applyFont="1" applyAlignment="1">
      <alignment horizontal="right"/>
    </xf>
    <xf numFmtId="0" fontId="74" fillId="0" borderId="0" xfId="0" applyFont="1" applyAlignment="1">
      <alignment horizontal="right"/>
    </xf>
    <xf numFmtId="176" fontId="2" fillId="0" borderId="0" xfId="0" applyNumberFormat="1" applyFont="1" applyAlignment="1">
      <alignment horizontal="right" vertical="center"/>
    </xf>
    <xf numFmtId="176" fontId="7" fillId="0" borderId="1" xfId="0" applyNumberFormat="1" applyFont="1" applyBorder="1" applyAlignment="1">
      <alignment horizontal="right" vertical="center" wrapText="1"/>
    </xf>
    <xf numFmtId="176" fontId="34" fillId="0" borderId="0" xfId="0" applyNumberFormat="1" applyFont="1" applyAlignment="1">
      <alignment horizontal="right" vertical="top" wrapText="1"/>
    </xf>
    <xf numFmtId="176" fontId="7" fillId="0" borderId="62" xfId="0" applyNumberFormat="1" applyFont="1" applyBorder="1" applyAlignment="1">
      <alignment horizontal="right" vertical="center" wrapText="1"/>
    </xf>
    <xf numFmtId="176" fontId="7" fillId="0" borderId="0" xfId="0" applyNumberFormat="1" applyFont="1" applyFill="1" applyAlignment="1">
      <alignment horizontal="right" vertical="center" wrapText="1"/>
    </xf>
    <xf numFmtId="176" fontId="34" fillId="0" borderId="0" xfId="0" applyNumberFormat="1" applyFont="1" applyFill="1" applyAlignment="1">
      <alignment horizontal="right" wrapText="1"/>
    </xf>
    <xf numFmtId="0" fontId="9" fillId="4" borderId="0" xfId="0" applyFont="1" applyFill="1" applyAlignment="1">
      <alignment horizontal="right"/>
    </xf>
    <xf numFmtId="0" fontId="7" fillId="0" borderId="0" xfId="0" applyFont="1">
      <alignment vertical="center"/>
    </xf>
    <xf numFmtId="0" fontId="23" fillId="0" borderId="0" xfId="0" applyFont="1">
      <alignment vertical="center"/>
    </xf>
    <xf numFmtId="176" fontId="9" fillId="0" borderId="0" xfId="0" applyNumberFormat="1" applyFont="1" applyAlignment="1">
      <alignment horizontal="left" vertical="center" wrapText="1"/>
    </xf>
    <xf numFmtId="176" fontId="9" fillId="0" borderId="0" xfId="0" applyNumberFormat="1" applyFont="1" applyAlignment="1">
      <alignment horizontal="left" wrapText="1"/>
    </xf>
    <xf numFmtId="176" fontId="9" fillId="0" borderId="0" xfId="0" applyNumberFormat="1" applyFont="1" applyAlignment="1">
      <alignment horizontal="left" vertical="center"/>
    </xf>
    <xf numFmtId="0" fontId="28" fillId="0" borderId="0" xfId="0" applyFont="1" applyAlignment="1"/>
    <xf numFmtId="0" fontId="75" fillId="4" borderId="0" xfId="0" applyFont="1" applyFill="1" applyAlignment="1"/>
    <xf numFmtId="196" fontId="6" fillId="0" borderId="6" xfId="0" applyNumberFormat="1" applyFont="1" applyFill="1" applyBorder="1" applyAlignment="1">
      <alignment horizontal="center" vertical="center" wrapText="1"/>
    </xf>
    <xf numFmtId="186" fontId="6" fillId="0" borderId="12" xfId="0" applyNumberFormat="1" applyFont="1" applyFill="1" applyBorder="1" applyAlignment="1">
      <alignment horizontal="right" vertical="center" wrapText="1"/>
    </xf>
    <xf numFmtId="0" fontId="6" fillId="4" borderId="0" xfId="0" applyFont="1" applyFill="1" applyAlignment="1"/>
    <xf numFmtId="0" fontId="9" fillId="4" borderId="0" xfId="0" applyFont="1" applyFill="1" applyAlignment="1">
      <alignment vertical="center"/>
    </xf>
    <xf numFmtId="0" fontId="6" fillId="4" borderId="0" xfId="0" applyFont="1" applyFill="1" applyAlignment="1">
      <alignment horizontal="left" vertical="center"/>
    </xf>
    <xf numFmtId="0" fontId="6" fillId="4" borderId="0" xfId="0" applyFont="1" applyFill="1" applyAlignment="1">
      <alignment vertical="center"/>
    </xf>
    <xf numFmtId="0" fontId="6" fillId="0" borderId="47" xfId="0" applyFont="1" applyFill="1" applyBorder="1" applyAlignment="1">
      <alignment horizontal="center" vertical="center"/>
    </xf>
    <xf numFmtId="176" fontId="6" fillId="0" borderId="33" xfId="1" applyNumberFormat="1" applyFont="1" applyFill="1" applyBorder="1" applyAlignment="1" applyProtection="1">
      <alignment horizontal="right" vertical="center" wrapText="1"/>
      <protection locked="0"/>
    </xf>
    <xf numFmtId="176" fontId="6" fillId="0" borderId="33" xfId="0" applyNumberFormat="1" applyFont="1" applyFill="1" applyBorder="1" applyAlignment="1" applyProtection="1">
      <alignment horizontal="right" vertical="center" wrapText="1"/>
      <protection locked="0"/>
    </xf>
    <xf numFmtId="178" fontId="6" fillId="0" borderId="33" xfId="0" applyNumberFormat="1" applyFont="1" applyFill="1" applyBorder="1" applyAlignment="1" applyProtection="1">
      <alignment horizontal="right" vertical="center" wrapText="1"/>
      <protection locked="0"/>
    </xf>
    <xf numFmtId="176" fontId="6" fillId="0" borderId="33" xfId="0" applyNumberFormat="1" applyFont="1" applyFill="1" applyBorder="1" applyAlignment="1">
      <alignment horizontal="right" vertical="center" wrapText="1"/>
    </xf>
    <xf numFmtId="176" fontId="6" fillId="0" borderId="11" xfId="1" applyNumberFormat="1" applyFont="1" applyFill="1" applyBorder="1" applyAlignment="1">
      <alignment horizontal="right" vertical="center" wrapText="1"/>
    </xf>
    <xf numFmtId="176" fontId="7" fillId="0" borderId="33" xfId="0" applyNumberFormat="1" applyFont="1" applyFill="1" applyBorder="1" applyAlignment="1">
      <alignment horizontal="right" vertical="center" wrapText="1"/>
    </xf>
    <xf numFmtId="176" fontId="7" fillId="0" borderId="33" xfId="1" applyNumberFormat="1" applyFont="1" applyFill="1" applyBorder="1" applyAlignment="1">
      <alignment horizontal="right" vertical="center" wrapText="1"/>
    </xf>
    <xf numFmtId="176" fontId="7" fillId="0" borderId="49" xfId="0" applyNumberFormat="1" applyFont="1" applyFill="1" applyBorder="1" applyAlignment="1">
      <alignment horizontal="right" vertical="center" wrapText="1"/>
    </xf>
    <xf numFmtId="188" fontId="7" fillId="0" borderId="33" xfId="0" applyNumberFormat="1" applyFont="1" applyFill="1" applyBorder="1" applyAlignment="1">
      <alignment horizontal="right" vertical="center" wrapText="1"/>
    </xf>
    <xf numFmtId="176" fontId="7" fillId="0" borderId="11" xfId="1" applyNumberFormat="1" applyFont="1" applyFill="1" applyBorder="1" applyAlignment="1">
      <alignment horizontal="right" vertical="center" wrapText="1"/>
    </xf>
    <xf numFmtId="0" fontId="6" fillId="0" borderId="47" xfId="0" applyFont="1" applyFill="1" applyBorder="1" applyAlignment="1">
      <alignment horizontal="center" vertical="center" wrapText="1"/>
    </xf>
    <xf numFmtId="176" fontId="6" fillId="0" borderId="49" xfId="0" applyNumberFormat="1" applyFont="1" applyFill="1" applyBorder="1" applyAlignment="1">
      <alignment horizontal="right" vertical="center"/>
    </xf>
    <xf numFmtId="178" fontId="6" fillId="0" borderId="49" xfId="25" applyNumberFormat="1" applyFont="1" applyFill="1" applyBorder="1" applyAlignment="1">
      <alignment horizontal="right" vertical="center"/>
    </xf>
    <xf numFmtId="178" fontId="6" fillId="0" borderId="49" xfId="0" applyNumberFormat="1" applyFont="1" applyFill="1" applyBorder="1" applyAlignment="1">
      <alignment horizontal="right" vertical="center"/>
    </xf>
    <xf numFmtId="176" fontId="6" fillId="0" borderId="33" xfId="0" applyNumberFormat="1" applyFont="1" applyFill="1" applyBorder="1" applyAlignment="1">
      <alignment horizontal="right" vertical="center"/>
    </xf>
    <xf numFmtId="176" fontId="6" fillId="0" borderId="33" xfId="1" applyNumberFormat="1" applyFont="1" applyFill="1" applyBorder="1" applyAlignment="1">
      <alignment horizontal="right" vertical="center"/>
    </xf>
    <xf numFmtId="176" fontId="6" fillId="0" borderId="49" xfId="1" applyNumberFormat="1" applyFont="1" applyFill="1" applyBorder="1" applyAlignment="1">
      <alignment horizontal="right" vertical="center"/>
    </xf>
    <xf numFmtId="176" fontId="6" fillId="0" borderId="11" xfId="1" applyNumberFormat="1" applyFont="1" applyFill="1" applyBorder="1" applyAlignment="1">
      <alignment horizontal="right" vertical="center"/>
    </xf>
    <xf numFmtId="0" fontId="6" fillId="0" borderId="47" xfId="0" applyFont="1" applyFill="1" applyBorder="1" applyAlignment="1">
      <alignment horizontal="right" vertical="center"/>
    </xf>
    <xf numFmtId="176" fontId="6" fillId="0" borderId="49" xfId="1" applyNumberFormat="1" applyFont="1" applyFill="1" applyBorder="1">
      <alignment vertical="center"/>
    </xf>
    <xf numFmtId="176" fontId="6" fillId="0" borderId="43" xfId="1" applyNumberFormat="1" applyFont="1" applyFill="1" applyBorder="1">
      <alignment vertical="center"/>
    </xf>
    <xf numFmtId="176" fontId="6" fillId="0" borderId="33" xfId="1" applyNumberFormat="1" applyFont="1" applyFill="1" applyBorder="1">
      <alignment vertical="center"/>
    </xf>
    <xf numFmtId="176" fontId="6" fillId="0" borderId="53" xfId="1" applyNumberFormat="1" applyFont="1" applyFill="1" applyBorder="1">
      <alignment vertical="center"/>
    </xf>
    <xf numFmtId="176" fontId="6" fillId="0" borderId="56" xfId="1" applyNumberFormat="1" applyFont="1" applyFill="1" applyBorder="1">
      <alignment vertical="center"/>
    </xf>
    <xf numFmtId="176" fontId="6" fillId="0" borderId="11" xfId="1" applyNumberFormat="1" applyFont="1" applyFill="1" applyBorder="1">
      <alignment vertical="center"/>
    </xf>
    <xf numFmtId="0" fontId="23" fillId="0" borderId="0" xfId="0" applyFont="1" applyFill="1" applyBorder="1" applyAlignment="1" applyProtection="1">
      <alignment vertical="center" wrapText="1"/>
    </xf>
    <xf numFmtId="177" fontId="32" fillId="0" borderId="0" xfId="1" applyNumberFormat="1" applyFont="1" applyFill="1" applyBorder="1" applyAlignment="1" applyProtection="1">
      <alignment horizontal="right" vertical="center" wrapText="1"/>
    </xf>
    <xf numFmtId="195" fontId="24" fillId="0" borderId="0" xfId="25" applyNumberFormat="1" applyFont="1" applyFill="1" applyBorder="1" applyAlignment="1" applyProtection="1">
      <alignment horizontal="right" vertical="center" wrapText="1"/>
    </xf>
    <xf numFmtId="0" fontId="23" fillId="0" borderId="0" xfId="0" applyFont="1" applyFill="1" applyAlignment="1" applyProtection="1">
      <alignment vertical="center" wrapText="1"/>
    </xf>
    <xf numFmtId="0" fontId="23" fillId="0" borderId="0" xfId="0" applyFont="1" applyFill="1" applyAlignment="1" applyProtection="1">
      <alignment horizontal="center" vertical="center" wrapText="1"/>
    </xf>
    <xf numFmtId="31" fontId="9" fillId="0" borderId="0" xfId="0" applyNumberFormat="1" applyFont="1" applyFill="1" applyBorder="1" applyAlignment="1" applyProtection="1">
      <alignment horizontal="center" vertical="center" wrapText="1"/>
    </xf>
    <xf numFmtId="0" fontId="7" fillId="0" borderId="0" xfId="0" applyNumberFormat="1" applyFont="1" applyAlignment="1">
      <alignment vertical="center" wrapText="1"/>
    </xf>
    <xf numFmtId="0" fontId="12" fillId="0" borderId="0" xfId="0" applyNumberFormat="1" applyFont="1" applyAlignment="1">
      <alignment wrapText="1"/>
    </xf>
    <xf numFmtId="196" fontId="6" fillId="0" borderId="7" xfId="0" applyNumberFormat="1" applyFont="1" applyFill="1" applyBorder="1" applyAlignment="1" applyProtection="1">
      <alignment vertical="center" wrapText="1"/>
    </xf>
    <xf numFmtId="0" fontId="53" fillId="0" borderId="0" xfId="0" applyFont="1" applyFill="1" applyProtection="1">
      <alignment vertical="center"/>
    </xf>
    <xf numFmtId="0" fontId="6" fillId="0" borderId="0" xfId="0" applyFont="1" applyFill="1" applyProtection="1">
      <alignment vertical="center"/>
    </xf>
    <xf numFmtId="0" fontId="42" fillId="0" borderId="0" xfId="0" applyFont="1" applyFill="1" applyBorder="1" applyAlignment="1" applyProtection="1">
      <alignment vertical="center" wrapText="1"/>
    </xf>
    <xf numFmtId="184" fontId="42" fillId="0" borderId="0" xfId="0" applyNumberFormat="1" applyFont="1" applyFill="1" applyBorder="1" applyProtection="1">
      <alignment vertical="center"/>
    </xf>
    <xf numFmtId="31" fontId="6" fillId="0" borderId="63" xfId="0" applyNumberFormat="1" applyFont="1" applyFill="1" applyBorder="1" applyAlignment="1" applyProtection="1">
      <alignment horizontal="center" vertical="center" wrapText="1"/>
    </xf>
    <xf numFmtId="31" fontId="6" fillId="0" borderId="64" xfId="0" applyNumberFormat="1" applyFont="1" applyFill="1" applyBorder="1" applyAlignment="1" applyProtection="1">
      <alignment horizontal="center" vertical="center" wrapText="1"/>
    </xf>
    <xf numFmtId="184" fontId="6" fillId="0" borderId="13" xfId="25" applyNumberFormat="1" applyFont="1" applyFill="1" applyBorder="1" applyAlignment="1" applyProtection="1">
      <alignment horizontal="right" vertical="center" wrapText="1"/>
    </xf>
    <xf numFmtId="0" fontId="24" fillId="0" borderId="0" xfId="0" applyFont="1" applyFill="1" applyAlignment="1" applyProtection="1"/>
    <xf numFmtId="176" fontId="6" fillId="0" borderId="0" xfId="0" applyNumberFormat="1" applyFont="1" applyFill="1" applyAlignment="1" applyProtection="1">
      <alignment vertical="center"/>
    </xf>
    <xf numFmtId="188" fontId="6" fillId="0" borderId="0" xfId="0" applyNumberFormat="1" applyFont="1" applyFill="1" applyAlignment="1" applyProtection="1">
      <alignment vertical="center"/>
    </xf>
    <xf numFmtId="43" fontId="6" fillId="0" borderId="0" xfId="1" applyFont="1" applyFill="1" applyBorder="1" applyProtection="1">
      <alignment vertical="center"/>
    </xf>
    <xf numFmtId="196" fontId="6" fillId="0" borderId="22" xfId="0" applyNumberFormat="1" applyFont="1" applyFill="1" applyBorder="1" applyAlignment="1" applyProtection="1">
      <alignment horizontal="center" vertical="center" wrapText="1"/>
    </xf>
    <xf numFmtId="177" fontId="6" fillId="0" borderId="21"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center"/>
    </xf>
    <xf numFmtId="0" fontId="24" fillId="0" borderId="45" xfId="0" applyFont="1" applyFill="1" applyBorder="1" applyAlignment="1" applyProtection="1">
      <alignment vertical="center"/>
    </xf>
    <xf numFmtId="0" fontId="24"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186" fontId="6" fillId="0" borderId="0" xfId="0" applyNumberFormat="1" applyFont="1" applyFill="1" applyBorder="1" applyAlignment="1" applyProtection="1">
      <alignment vertical="center" wrapText="1"/>
    </xf>
    <xf numFmtId="0" fontId="24" fillId="0" borderId="0" xfId="0" applyFont="1" applyFill="1" applyBorder="1" applyAlignment="1" applyProtection="1">
      <alignment vertical="center"/>
    </xf>
    <xf numFmtId="43" fontId="6" fillId="4" borderId="12" xfId="1" applyNumberFormat="1" applyFont="1" applyFill="1" applyBorder="1" applyAlignment="1" applyProtection="1">
      <alignment horizontal="right" vertical="center" wrapText="1"/>
    </xf>
    <xf numFmtId="43" fontId="6" fillId="0" borderId="12" xfId="1"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wrapText="1"/>
    </xf>
    <xf numFmtId="176" fontId="24" fillId="0" borderId="5" xfId="0" applyNumberFormat="1" applyFont="1" applyFill="1" applyBorder="1" applyAlignment="1" applyProtection="1">
      <alignment vertical="center" wrapText="1"/>
    </xf>
    <xf numFmtId="0" fontId="65" fillId="0" borderId="0" xfId="0" applyFont="1" applyFill="1" applyAlignment="1" applyProtection="1">
      <alignment vertical="center" wrapText="1"/>
    </xf>
    <xf numFmtId="188" fontId="6" fillId="0" borderId="49" xfId="25" applyNumberFormat="1" applyFont="1" applyFill="1" applyBorder="1">
      <alignment vertical="center"/>
    </xf>
    <xf numFmtId="188" fontId="6" fillId="0" borderId="50" xfId="25" applyNumberFormat="1" applyFont="1" applyFill="1" applyBorder="1">
      <alignment vertical="center"/>
    </xf>
    <xf numFmtId="188" fontId="6" fillId="0" borderId="49" xfId="1" applyNumberFormat="1" applyFont="1" applyFill="1" applyBorder="1">
      <alignment vertical="center"/>
    </xf>
    <xf numFmtId="188" fontId="6" fillId="0" borderId="50" xfId="1" applyNumberFormat="1" applyFont="1" applyFill="1" applyBorder="1">
      <alignment vertical="center"/>
    </xf>
    <xf numFmtId="188" fontId="6" fillId="0" borderId="9" xfId="0" applyNumberFormat="1" applyFont="1" applyFill="1" applyBorder="1" applyAlignment="1" applyProtection="1">
      <alignment horizontal="right" vertical="center" wrapText="1"/>
    </xf>
    <xf numFmtId="188" fontId="6" fillId="0" borderId="12" xfId="0" applyNumberFormat="1" applyFont="1" applyFill="1" applyBorder="1" applyAlignment="1" applyProtection="1">
      <alignment horizontal="right" vertical="center" wrapText="1"/>
    </xf>
    <xf numFmtId="178" fontId="7" fillId="0" borderId="0" xfId="0" applyNumberFormat="1" applyFont="1" applyAlignment="1">
      <alignment horizontal="right" vertical="center" wrapText="1"/>
    </xf>
    <xf numFmtId="178" fontId="12" fillId="0" borderId="0" xfId="0" applyNumberFormat="1" applyFont="1" applyAlignment="1">
      <alignment wrapText="1"/>
    </xf>
    <xf numFmtId="178" fontId="7" fillId="0" borderId="4" xfId="0" applyNumberFormat="1" applyFont="1" applyBorder="1" applyAlignment="1">
      <alignment horizontal="right" vertical="center" wrapText="1"/>
    </xf>
    <xf numFmtId="201" fontId="6" fillId="0" borderId="10" xfId="25" applyNumberFormat="1" applyFont="1" applyFill="1" applyBorder="1" applyAlignment="1" applyProtection="1">
      <alignment horizontal="right" vertical="center" wrapText="1"/>
    </xf>
    <xf numFmtId="0" fontId="24" fillId="0" borderId="0" xfId="0" applyFont="1" applyFill="1" applyAlignment="1">
      <alignment vertical="center" wrapText="1"/>
    </xf>
    <xf numFmtId="184" fontId="6" fillId="0" borderId="0" xfId="25" applyNumberFormat="1" applyFont="1" applyFill="1" applyBorder="1" applyProtection="1">
      <alignment vertical="center"/>
      <protection locked="0"/>
    </xf>
    <xf numFmtId="184" fontId="6" fillId="0" borderId="0" xfId="0" applyNumberFormat="1" applyFont="1" applyFill="1" applyBorder="1" applyAlignment="1">
      <alignment vertical="center"/>
    </xf>
    <xf numFmtId="183" fontId="6" fillId="0" borderId="0" xfId="37" applyNumberFormat="1" applyFont="1" applyFill="1" applyBorder="1" applyAlignment="1">
      <alignment horizontal="right" vertical="center" wrapText="1"/>
    </xf>
    <xf numFmtId="0" fontId="6" fillId="0" borderId="65" xfId="0" applyFont="1" applyFill="1" applyBorder="1" applyAlignment="1">
      <alignment vertical="center" wrapText="1"/>
    </xf>
    <xf numFmtId="185" fontId="6" fillId="0" borderId="65" xfId="0" applyNumberFormat="1" applyFont="1" applyFill="1" applyBorder="1" applyAlignment="1">
      <alignment vertical="center" wrapText="1"/>
    </xf>
    <xf numFmtId="193" fontId="6" fillId="0" borderId="65" xfId="0" applyNumberFormat="1" applyFont="1" applyFill="1" applyBorder="1" applyAlignment="1">
      <alignment vertical="center"/>
    </xf>
    <xf numFmtId="184" fontId="6" fillId="0" borderId="66" xfId="25" applyNumberFormat="1" applyFont="1" applyFill="1" applyBorder="1" applyAlignment="1">
      <alignment horizontal="right" vertical="center"/>
    </xf>
    <xf numFmtId="0" fontId="6" fillId="0" borderId="68" xfId="0" applyFont="1" applyFill="1" applyBorder="1" applyAlignment="1">
      <alignment vertical="center" wrapText="1"/>
    </xf>
    <xf numFmtId="0" fontId="6" fillId="0" borderId="67" xfId="0" applyFont="1" applyFill="1" applyBorder="1" applyAlignment="1">
      <alignment vertical="center"/>
    </xf>
    <xf numFmtId="0" fontId="6" fillId="0" borderId="70" xfId="0" applyFont="1" applyFill="1" applyBorder="1" applyAlignment="1">
      <alignment vertical="center"/>
    </xf>
    <xf numFmtId="31" fontId="6" fillId="0" borderId="71" xfId="0" applyNumberFormat="1" applyFont="1" applyFill="1" applyBorder="1" applyAlignment="1">
      <alignment horizontal="center" vertical="center" wrapText="1"/>
    </xf>
    <xf numFmtId="204" fontId="6" fillId="0" borderId="71" xfId="25" applyNumberFormat="1"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69" xfId="0" applyFont="1" applyFill="1" applyBorder="1" applyAlignment="1">
      <alignment horizontal="left" vertical="center" wrapText="1"/>
    </xf>
    <xf numFmtId="0" fontId="6" fillId="0" borderId="73" xfId="0" applyFont="1" applyFill="1" applyBorder="1" applyAlignment="1">
      <alignment vertical="center" wrapText="1"/>
    </xf>
    <xf numFmtId="185" fontId="6" fillId="0" borderId="73" xfId="0" applyNumberFormat="1" applyFont="1" applyFill="1" applyBorder="1" applyAlignment="1">
      <alignment vertical="center" wrapText="1"/>
    </xf>
    <xf numFmtId="193" fontId="6" fillId="0" borderId="73" xfId="0" applyNumberFormat="1" applyFont="1" applyFill="1" applyBorder="1" applyAlignment="1">
      <alignment vertical="center"/>
    </xf>
    <xf numFmtId="184" fontId="6" fillId="0" borderId="59" xfId="25" applyNumberFormat="1" applyFont="1" applyFill="1" applyBorder="1" applyAlignment="1">
      <alignment horizontal="right" vertical="center"/>
    </xf>
    <xf numFmtId="0" fontId="24" fillId="0" borderId="74" xfId="0" applyFont="1" applyFill="1" applyBorder="1" applyAlignment="1">
      <alignment horizontal="left" vertical="center" wrapText="1"/>
    </xf>
    <xf numFmtId="43" fontId="6" fillId="0" borderId="67" xfId="37" applyFont="1" applyFill="1" applyBorder="1" applyAlignment="1" applyProtection="1">
      <alignment vertical="center"/>
      <protection locked="0"/>
    </xf>
    <xf numFmtId="43" fontId="24" fillId="4" borderId="67" xfId="37" applyFont="1" applyFill="1" applyBorder="1" applyAlignment="1" applyProtection="1">
      <alignment vertical="center"/>
      <protection locked="0"/>
    </xf>
    <xf numFmtId="195" fontId="6" fillId="0" borderId="67" xfId="25" applyNumberFormat="1" applyFont="1" applyFill="1" applyBorder="1" applyAlignment="1">
      <alignment horizontal="right" vertical="center" wrapText="1"/>
    </xf>
    <xf numFmtId="0" fontId="24" fillId="0" borderId="70" xfId="0" applyFont="1" applyFill="1" applyBorder="1" applyAlignment="1">
      <alignment vertical="center"/>
    </xf>
    <xf numFmtId="196" fontId="6" fillId="0" borderId="71" xfId="25" applyNumberFormat="1"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24" fillId="0" borderId="76" xfId="0" applyFont="1" applyFill="1" applyBorder="1" applyAlignment="1">
      <alignment vertical="center"/>
    </xf>
    <xf numFmtId="184" fontId="6" fillId="0" borderId="77" xfId="25" applyNumberFormat="1" applyFont="1" applyFill="1" applyBorder="1" applyAlignment="1">
      <alignment horizontal="right" vertical="center"/>
    </xf>
    <xf numFmtId="0" fontId="6" fillId="0" borderId="78" xfId="0" applyFont="1" applyFill="1" applyBorder="1" applyAlignment="1">
      <alignment vertical="center"/>
    </xf>
    <xf numFmtId="177" fontId="6" fillId="0" borderId="79" xfId="37" applyNumberFormat="1" applyFont="1" applyFill="1" applyBorder="1" applyAlignment="1" applyProtection="1">
      <alignment vertical="center"/>
      <protection locked="0"/>
    </xf>
    <xf numFmtId="187" fontId="6" fillId="0" borderId="79" xfId="0" applyNumberFormat="1" applyFont="1" applyFill="1" applyBorder="1" applyAlignment="1">
      <alignment vertical="center"/>
    </xf>
    <xf numFmtId="183" fontId="6" fillId="0" borderId="79" xfId="1" applyNumberFormat="1" applyFont="1" applyFill="1" applyBorder="1" applyAlignment="1" applyProtection="1">
      <alignment vertical="center" wrapText="1"/>
      <protection locked="0"/>
    </xf>
    <xf numFmtId="184" fontId="6" fillId="0" borderId="80" xfId="25" applyNumberFormat="1" applyFont="1" applyFill="1" applyBorder="1" applyAlignment="1">
      <alignment horizontal="right" vertical="center"/>
    </xf>
    <xf numFmtId="197" fontId="6" fillId="0" borderId="0" xfId="0" applyNumberFormat="1" applyFont="1" applyFill="1" applyAlignment="1">
      <alignment horizontal="left" vertical="center" wrapText="1" inden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14" fontId="24" fillId="0" borderId="37" xfId="0" applyNumberFormat="1" applyFont="1" applyFill="1" applyBorder="1" applyAlignment="1">
      <alignment horizontal="center" vertical="center"/>
    </xf>
    <xf numFmtId="14" fontId="24" fillId="0" borderId="24" xfId="0" applyNumberFormat="1" applyFont="1" applyFill="1" applyBorder="1" applyAlignment="1">
      <alignment horizontal="center" vertical="center"/>
    </xf>
    <xf numFmtId="14" fontId="24" fillId="0" borderId="26" xfId="0" applyNumberFormat="1"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8"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5" xfId="0" applyFont="1" applyFill="1" applyBorder="1" applyAlignment="1">
      <alignment horizontal="center" vertical="center"/>
    </xf>
    <xf numFmtId="0" fontId="6" fillId="0" borderId="5" xfId="0" applyFont="1" applyFill="1" applyBorder="1">
      <alignment vertical="center"/>
    </xf>
    <xf numFmtId="0" fontId="6" fillId="0" borderId="8" xfId="0" applyFont="1" applyFill="1" applyBorder="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5" xfId="0" applyFont="1" applyFill="1" applyBorder="1" applyAlignment="1">
      <alignment horizontal="justify" vertical="center"/>
    </xf>
    <xf numFmtId="0" fontId="24" fillId="0" borderId="8" xfId="0" applyFont="1" applyFill="1" applyBorder="1" applyAlignment="1">
      <alignment horizontal="justify"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6" fillId="0" borderId="0" xfId="0" applyFont="1" applyFill="1" applyBorder="1" applyAlignment="1">
      <alignment horizontal="left" vertical="center" wrapText="1"/>
    </xf>
    <xf numFmtId="0" fontId="23" fillId="0" borderId="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cellXfs>
  <cellStyles count="39">
    <cellStyle name="_0706_Buzi_O500 Income tax 2" xfId="10"/>
    <cellStyle name="_0706_Buzi_O500 Income tax 4 5" xfId="33"/>
    <cellStyle name="_保费、费用、投资收益调节表 10 2 2" xfId="11"/>
    <cellStyle name="0,0_x000d__x000a_NA_x000d__x000a_ 3" xfId="12"/>
    <cellStyle name="Comma" xfId="13"/>
    <cellStyle name="Comma 10 2" xfId="14"/>
    <cellStyle name="Comma 100" xfId="2"/>
    <cellStyle name="Comma 37 2" xfId="15"/>
    <cellStyle name="Comma 37 2 2" xfId="7"/>
    <cellStyle name="Normal 101" xfId="16"/>
    <cellStyle name="Normal 103" xfId="17"/>
    <cellStyle name="Normal 27 3" xfId="9"/>
    <cellStyle name="Normal 94 2" xfId="18"/>
    <cellStyle name="Normal 94 2 2" xfId="8"/>
    <cellStyle name="Normal 94 2 2 2" xfId="19"/>
    <cellStyle name="Normal 97" xfId="3"/>
    <cellStyle name="Normal 97 3 2" xfId="35"/>
    <cellStyle name="Normal 97 4" xfId="36"/>
    <cellStyle name="Normal_A300_0903 Group TB1" xfId="20"/>
    <cellStyle name="Percent 2" xfId="34"/>
    <cellStyle name="百分比" xfId="25" builtinId="5"/>
    <cellStyle name="百分比 2" xfId="27"/>
    <cellStyle name="常规" xfId="0" builtinId="0"/>
    <cellStyle name="常规 10" xfId="28"/>
    <cellStyle name="常规 13" xfId="21"/>
    <cellStyle name="常规 13 3 2" xfId="4"/>
    <cellStyle name="常规 13 3 2 2" xfId="22"/>
    <cellStyle name="常规 3 8 2" xfId="23"/>
    <cellStyle name="常规 4" xfId="38"/>
    <cellStyle name="常规 78" xfId="29"/>
    <cellStyle name="超链接" xfId="26" builtinId="8"/>
    <cellStyle name="千位分隔" xfId="1" builtinId="3"/>
    <cellStyle name="千位分隔 2" xfId="5"/>
    <cellStyle name="千位分隔 2 12" xfId="30"/>
    <cellStyle name="千位分隔 2 5" xfId="31"/>
    <cellStyle name="千位分隔 2 5 19" xfId="32"/>
    <cellStyle name="千位分隔 3" xfId="37"/>
    <cellStyle name="千位分隔 8 3" xfId="6"/>
    <cellStyle name="千位分隔 8 3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9334500</xdr:colOff>
      <xdr:row>1</xdr:row>
      <xdr:rowOff>38100</xdr:rowOff>
    </xdr:from>
    <xdr:to>
      <xdr:col>1</xdr:col>
      <xdr:colOff>680758</xdr:colOff>
      <xdr:row>1</xdr:row>
      <xdr:rowOff>497541</xdr:rowOff>
    </xdr:to>
    <xdr:pic>
      <xdr:nvPicPr>
        <xdr:cNvPr id="6" name="图片 5" descr="平安LOGO-横式-橙色-0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228600"/>
          <a:ext cx="2823883" cy="4594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ANGLIN327/AppData/Local/Microsoft/Windows/Temporary%20Internet%20Files/Content.Outlook/FL2AOA2U/Users/PANQI450/Desktop/en-US/2017&#24180;&#20013;&#26399;&#20851;&#38190;&#25968;&#25454;&#25351;&#26631;&#65288;&#25346;&#32593;&#26684;&#24335;&#65289;@20170811%20-%20V4%20-%20&#24352;&#29747;&#65288;&#26080;&#20844;&#24335;%20-%20&#31532;&#19968;&#31295;&#23436;&#25972;&#29256;%20-%20&#20462;&#3574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声明"/>
      <sheetName val="目录"/>
      <sheetName val="核心指标"/>
      <sheetName val="集团合并财务指标"/>
      <sheetName val="分部摘要"/>
      <sheetName val="内含价值-精算"/>
      <sheetName val="客户经营-企划"/>
      <sheetName val="企划"/>
      <sheetName val="财务数据底稿"/>
      <sheetName val="寿险及健康险"/>
      <sheetName val="产险"/>
      <sheetName val="银行"/>
      <sheetName val="信托"/>
      <sheetName val="证券"/>
      <sheetName val="互联网金融及其他"/>
      <sheetName val="合并资产负债表"/>
      <sheetName val="合并利润表"/>
      <sheetName val="分部报告"/>
      <sheetName val="check"/>
      <sheetName val="A股-财务摘要"/>
      <sheetName val="H股-五年数据摘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D1" t="str">
            <v>2017年1-6月</v>
          </cell>
        </row>
        <row r="2">
          <cell r="D2">
            <v>42916</v>
          </cell>
          <cell r="E2">
            <v>42735</v>
          </cell>
        </row>
      </sheetData>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zoomScale="85" zoomScaleNormal="85" workbookViewId="0">
      <selection activeCell="A12" sqref="A12"/>
    </sheetView>
  </sheetViews>
  <sheetFormatPr defaultColWidth="9.125" defaultRowHeight="14.25"/>
  <cols>
    <col min="1" max="1" width="150.625" style="9" customWidth="1"/>
    <col min="2" max="16384" width="9.125" style="9"/>
  </cols>
  <sheetData>
    <row r="1" spans="1:31" s="4" customFormat="1" ht="15"/>
    <row r="2" spans="1:31" s="6" customFormat="1" ht="42.75" customHeight="1">
      <c r="A2" s="11" t="s">
        <v>67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s="4" customFormat="1"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4" customFormat="1" ht="15"/>
    <row r="5" spans="1:31" ht="42.75">
      <c r="A5" s="74" t="s">
        <v>775</v>
      </c>
    </row>
    <row r="7" spans="1:31" s="10" customFormat="1" ht="28.5">
      <c r="A7" s="8" t="s">
        <v>136</v>
      </c>
    </row>
    <row r="9" spans="1:31">
      <c r="A9" s="10" t="s">
        <v>93</v>
      </c>
    </row>
  </sheetData>
  <phoneticPr fontId="3"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115" zoomScaleNormal="115"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40.5" style="376" bestFit="1" customWidth="1"/>
    <col min="2" max="2" width="12.75" style="411" bestFit="1" customWidth="1"/>
    <col min="3" max="3" width="15.125" style="411" customWidth="1"/>
    <col min="4" max="4" width="15.375" style="411" bestFit="1" customWidth="1"/>
    <col min="5" max="6" width="11.5" style="411" bestFit="1" customWidth="1"/>
    <col min="7" max="7" width="14.875" style="411" bestFit="1" customWidth="1"/>
    <col min="8" max="8" width="16" style="411" customWidth="1"/>
    <col min="9" max="9" width="17.625" style="376" bestFit="1" customWidth="1"/>
    <col min="10" max="10" width="10.125" style="376" customWidth="1"/>
    <col min="11" max="16384" width="9" style="376"/>
  </cols>
  <sheetData>
    <row r="1" spans="1:26" s="547" customFormat="1" ht="25.5">
      <c r="A1" s="269" t="s">
        <v>169</v>
      </c>
      <c r="B1" s="453"/>
      <c r="C1" s="453"/>
      <c r="D1" s="453"/>
      <c r="E1" s="453"/>
      <c r="F1" s="453"/>
      <c r="G1" s="453"/>
      <c r="H1" s="453"/>
      <c r="I1" s="454"/>
      <c r="J1" s="453"/>
    </row>
    <row r="2" spans="1:26" s="547" customFormat="1">
      <c r="A2" s="374"/>
      <c r="B2" s="453"/>
      <c r="C2" s="453"/>
      <c r="D2" s="453"/>
      <c r="E2" s="453"/>
      <c r="F2" s="453"/>
      <c r="G2" s="453"/>
      <c r="H2" s="453"/>
    </row>
    <row r="3" spans="1:26" s="284" customFormat="1" ht="13.5" thickBot="1">
      <c r="A3" s="815" t="s">
        <v>498</v>
      </c>
    </row>
    <row r="4" spans="1:26">
      <c r="A4" s="457" t="s">
        <v>437</v>
      </c>
      <c r="B4" s="282" t="s">
        <v>653</v>
      </c>
      <c r="C4" s="282" t="s">
        <v>654</v>
      </c>
      <c r="D4" s="355" t="s">
        <v>331</v>
      </c>
      <c r="E4" s="548"/>
      <c r="F4" s="548"/>
      <c r="G4" s="548"/>
      <c r="H4" s="548"/>
      <c r="K4" s="384"/>
      <c r="L4" s="384"/>
      <c r="M4" s="384"/>
      <c r="N4" s="384"/>
      <c r="O4" s="384"/>
      <c r="P4" s="384"/>
      <c r="Q4" s="384"/>
      <c r="R4" s="384"/>
      <c r="S4" s="384"/>
      <c r="T4" s="384"/>
      <c r="U4" s="384"/>
      <c r="V4" s="384"/>
      <c r="W4" s="384"/>
      <c r="X4" s="384"/>
      <c r="Y4" s="384"/>
      <c r="Z4" s="384"/>
    </row>
    <row r="5" spans="1:26" s="384" customFormat="1">
      <c r="A5" s="285" t="s">
        <v>337</v>
      </c>
      <c r="B5" s="536">
        <v>12554</v>
      </c>
      <c r="C5" s="536">
        <v>12292</v>
      </c>
      <c r="D5" s="357">
        <v>2.1314676212170536</v>
      </c>
      <c r="E5" s="464"/>
      <c r="F5" s="464"/>
      <c r="G5" s="464"/>
      <c r="H5" s="464"/>
      <c r="I5" s="460"/>
      <c r="J5" s="460"/>
    </row>
    <row r="6" spans="1:26" s="384" customFormat="1">
      <c r="A6" s="549" t="s">
        <v>437</v>
      </c>
      <c r="B6" s="550">
        <v>42916</v>
      </c>
      <c r="C6" s="550">
        <v>42735</v>
      </c>
      <c r="D6" s="551" t="s">
        <v>331</v>
      </c>
      <c r="E6" s="548"/>
      <c r="F6" s="548"/>
      <c r="G6" s="548"/>
      <c r="H6" s="548"/>
      <c r="I6" s="460"/>
      <c r="J6" s="460"/>
    </row>
    <row r="7" spans="1:26" s="384" customFormat="1">
      <c r="A7" s="285" t="s">
        <v>85</v>
      </c>
      <c r="B7" s="536">
        <v>3092142</v>
      </c>
      <c r="C7" s="536">
        <v>2953434</v>
      </c>
      <c r="D7" s="357">
        <v>4.7</v>
      </c>
      <c r="E7" s="464"/>
      <c r="F7" s="464"/>
      <c r="G7" s="464"/>
      <c r="H7" s="464"/>
      <c r="I7" s="460"/>
      <c r="J7" s="460"/>
    </row>
    <row r="8" spans="1:26" s="384" customFormat="1">
      <c r="A8" s="285" t="s">
        <v>86</v>
      </c>
      <c r="B8" s="536">
        <v>2880688</v>
      </c>
      <c r="C8" s="536">
        <v>2751263</v>
      </c>
      <c r="D8" s="357">
        <v>4.7</v>
      </c>
      <c r="E8" s="464"/>
      <c r="F8" s="464"/>
      <c r="G8" s="464"/>
      <c r="H8" s="464"/>
      <c r="I8" s="460"/>
      <c r="J8" s="460"/>
      <c r="K8" s="376"/>
      <c r="L8" s="376"/>
      <c r="M8" s="376"/>
      <c r="N8" s="376"/>
      <c r="O8" s="376"/>
      <c r="P8" s="376"/>
      <c r="Q8" s="376"/>
      <c r="R8" s="376"/>
      <c r="S8" s="376"/>
      <c r="T8" s="376"/>
      <c r="U8" s="376"/>
      <c r="V8" s="376"/>
      <c r="W8" s="376"/>
      <c r="X8" s="376"/>
      <c r="Y8" s="376"/>
      <c r="Z8" s="376"/>
    </row>
    <row r="9" spans="1:26" ht="13.5" thickBot="1">
      <c r="A9" s="462" t="s">
        <v>499</v>
      </c>
      <c r="B9" s="539">
        <v>211454</v>
      </c>
      <c r="C9" s="539">
        <v>202171</v>
      </c>
      <c r="D9" s="363">
        <v>4.591657557216422</v>
      </c>
      <c r="E9" s="464"/>
      <c r="F9" s="464"/>
      <c r="G9" s="464"/>
      <c r="H9" s="464"/>
      <c r="I9" s="460"/>
      <c r="J9" s="460"/>
    </row>
    <row r="10" spans="1:26">
      <c r="A10" s="346"/>
      <c r="B10" s="552"/>
      <c r="C10" s="552"/>
      <c r="D10" s="552"/>
      <c r="E10" s="552"/>
      <c r="F10" s="552"/>
      <c r="G10" s="552"/>
      <c r="H10" s="552"/>
      <c r="I10" s="460"/>
      <c r="J10" s="460"/>
    </row>
    <row r="11" spans="1:26" ht="13.5" thickBot="1">
      <c r="A11" s="377" t="s">
        <v>500</v>
      </c>
      <c r="B11" s="91"/>
      <c r="C11" s="515"/>
      <c r="D11" s="91"/>
      <c r="E11" s="91"/>
      <c r="F11" s="91"/>
      <c r="G11" s="91"/>
      <c r="I11" s="460"/>
      <c r="J11" s="460"/>
    </row>
    <row r="12" spans="1:26">
      <c r="A12" s="478" t="s">
        <v>71</v>
      </c>
      <c r="B12" s="517" t="s">
        <v>656</v>
      </c>
      <c r="C12" s="517" t="s">
        <v>657</v>
      </c>
      <c r="D12" s="480" t="s">
        <v>447</v>
      </c>
      <c r="E12" s="851">
        <v>2016</v>
      </c>
      <c r="F12" s="480">
        <v>2015</v>
      </c>
      <c r="G12" s="481" t="s">
        <v>447</v>
      </c>
      <c r="I12" s="553"/>
      <c r="J12" s="460"/>
    </row>
    <row r="13" spans="1:26">
      <c r="A13" s="506" t="s">
        <v>87</v>
      </c>
      <c r="B13" s="507">
        <v>37361</v>
      </c>
      <c r="C13" s="507">
        <v>37595</v>
      </c>
      <c r="D13" s="554">
        <v>-0.6</v>
      </c>
      <c r="E13" s="852">
        <v>76411</v>
      </c>
      <c r="F13" s="555">
        <v>68461</v>
      </c>
      <c r="G13" s="556">
        <v>11.612450884445158</v>
      </c>
      <c r="I13" s="460"/>
      <c r="J13" s="460"/>
    </row>
    <row r="14" spans="1:26">
      <c r="A14" s="482" t="s">
        <v>501</v>
      </c>
      <c r="B14" s="507">
        <v>3070356</v>
      </c>
      <c r="C14" s="507">
        <v>2674326</v>
      </c>
      <c r="D14" s="554">
        <v>14.8</v>
      </c>
      <c r="E14" s="852">
        <v>2774577</v>
      </c>
      <c r="F14" s="555">
        <v>2439991</v>
      </c>
      <c r="G14" s="556">
        <v>13.712591562837728</v>
      </c>
      <c r="I14" s="460"/>
      <c r="J14" s="460"/>
    </row>
    <row r="15" spans="1:26" ht="15" customHeight="1">
      <c r="A15" s="482" t="s">
        <v>502</v>
      </c>
      <c r="B15" s="557">
        <v>1.22</v>
      </c>
      <c r="C15" s="557">
        <v>1.41</v>
      </c>
      <c r="D15" s="558" t="s">
        <v>503</v>
      </c>
      <c r="E15" s="853">
        <v>2.75</v>
      </c>
      <c r="F15" s="559">
        <v>2.81</v>
      </c>
      <c r="G15" s="556" t="s">
        <v>504</v>
      </c>
      <c r="I15" s="460"/>
      <c r="J15" s="460"/>
      <c r="T15" s="411"/>
    </row>
    <row r="16" spans="1:26" ht="15" customHeight="1">
      <c r="A16" s="482" t="s">
        <v>505</v>
      </c>
      <c r="B16" s="560">
        <v>2.4500000000000002</v>
      </c>
      <c r="C16" s="560">
        <v>2.83</v>
      </c>
      <c r="D16" s="554" t="s">
        <v>506</v>
      </c>
      <c r="E16" s="854">
        <v>2.75</v>
      </c>
      <c r="F16" s="560">
        <v>2.81</v>
      </c>
      <c r="G16" s="556" t="s">
        <v>504</v>
      </c>
      <c r="I16" s="460"/>
      <c r="J16" s="460"/>
    </row>
    <row r="17" spans="1:21" ht="15" customHeight="1">
      <c r="A17" s="214" t="s">
        <v>507</v>
      </c>
      <c r="B17" s="561">
        <v>16712</v>
      </c>
      <c r="C17" s="561">
        <v>17174</v>
      </c>
      <c r="D17" s="562">
        <v>-2.7</v>
      </c>
      <c r="E17" s="855">
        <v>31304</v>
      </c>
      <c r="F17" s="561">
        <v>27702</v>
      </c>
      <c r="G17" s="564">
        <v>13.002671287271678</v>
      </c>
      <c r="I17" s="460"/>
      <c r="J17" s="460"/>
    </row>
    <row r="18" spans="1:21">
      <c r="A18" s="211" t="s">
        <v>508</v>
      </c>
      <c r="B18" s="563">
        <v>15748</v>
      </c>
      <c r="C18" s="563">
        <v>15049</v>
      </c>
      <c r="D18" s="562">
        <v>4.5999999999999996</v>
      </c>
      <c r="E18" s="856">
        <v>27859</v>
      </c>
      <c r="F18" s="563">
        <v>24083</v>
      </c>
      <c r="G18" s="564">
        <v>15.679109745463604</v>
      </c>
      <c r="I18" s="460"/>
      <c r="J18" s="460"/>
    </row>
    <row r="19" spans="1:21">
      <c r="A19" s="211" t="s">
        <v>779</v>
      </c>
      <c r="B19" s="563">
        <v>964</v>
      </c>
      <c r="C19" s="563">
        <v>2125</v>
      </c>
      <c r="D19" s="562">
        <v>-54.6</v>
      </c>
      <c r="E19" s="856">
        <v>3445</v>
      </c>
      <c r="F19" s="563">
        <v>3619</v>
      </c>
      <c r="G19" s="564">
        <v>-4.8079579994473614</v>
      </c>
      <c r="I19" s="460"/>
      <c r="J19" s="460"/>
    </row>
    <row r="20" spans="1:21">
      <c r="A20" s="506" t="s">
        <v>509</v>
      </c>
      <c r="B20" s="507">
        <v>54073</v>
      </c>
      <c r="C20" s="507">
        <v>54769</v>
      </c>
      <c r="D20" s="554">
        <v>-1.3</v>
      </c>
      <c r="E20" s="857">
        <v>107715</v>
      </c>
      <c r="F20" s="507">
        <v>96163</v>
      </c>
      <c r="G20" s="564">
        <v>12.012936368457723</v>
      </c>
      <c r="I20" s="460"/>
      <c r="J20" s="460"/>
    </row>
    <row r="21" spans="1:21">
      <c r="A21" s="214" t="s">
        <v>52</v>
      </c>
      <c r="B21" s="563">
        <v>-13386</v>
      </c>
      <c r="C21" s="563">
        <v>-15774</v>
      </c>
      <c r="D21" s="562">
        <v>-15.138836059338157</v>
      </c>
      <c r="E21" s="856">
        <v>-27973</v>
      </c>
      <c r="F21" s="563">
        <v>-30112</v>
      </c>
      <c r="G21" s="564">
        <v>-7.1034803400637614</v>
      </c>
      <c r="I21" s="460"/>
      <c r="J21" s="460"/>
      <c r="R21" s="411"/>
      <c r="S21" s="411"/>
      <c r="T21" s="411"/>
    </row>
    <row r="22" spans="1:21">
      <c r="A22" s="482" t="s">
        <v>510</v>
      </c>
      <c r="B22" s="557">
        <v>24.76</v>
      </c>
      <c r="C22" s="557">
        <v>28.800964049005824</v>
      </c>
      <c r="D22" s="554" t="s">
        <v>511</v>
      </c>
      <c r="E22" s="853">
        <v>25.97</v>
      </c>
      <c r="F22" s="559">
        <v>31.31</v>
      </c>
      <c r="G22" s="556" t="s">
        <v>512</v>
      </c>
      <c r="I22" s="460"/>
      <c r="J22" s="460"/>
      <c r="T22" s="411"/>
    </row>
    <row r="23" spans="1:21" ht="15">
      <c r="A23" s="214" t="s">
        <v>513</v>
      </c>
      <c r="B23" s="563">
        <v>-22856.110423869999</v>
      </c>
      <c r="C23" s="563">
        <v>-19714</v>
      </c>
      <c r="D23" s="562">
        <v>15.938472272851767</v>
      </c>
      <c r="E23" s="856">
        <v>-45434</v>
      </c>
      <c r="F23" s="563">
        <v>-29867</v>
      </c>
      <c r="G23" s="564">
        <v>52.124418254260554</v>
      </c>
      <c r="I23" s="460"/>
      <c r="J23" s="460"/>
      <c r="R23" s="275"/>
      <c r="S23" s="275"/>
    </row>
    <row r="24" spans="1:21">
      <c r="A24" s="482" t="s">
        <v>514</v>
      </c>
      <c r="B24" s="507">
        <v>1555091</v>
      </c>
      <c r="C24" s="507">
        <v>1268061</v>
      </c>
      <c r="D24" s="554">
        <v>22.6</v>
      </c>
      <c r="E24" s="856">
        <v>1348543</v>
      </c>
      <c r="F24" s="507">
        <v>1166307</v>
      </c>
      <c r="G24" s="556">
        <v>15.625045549756633</v>
      </c>
      <c r="I24" s="460"/>
      <c r="J24" s="460"/>
      <c r="R24" s="411"/>
      <c r="S24" s="411"/>
    </row>
    <row r="25" spans="1:21">
      <c r="A25" s="482" t="s">
        <v>515</v>
      </c>
      <c r="B25" s="557">
        <v>1.47</v>
      </c>
      <c r="C25" s="557">
        <v>1.554657070913781</v>
      </c>
      <c r="D25" s="554" t="s">
        <v>516</v>
      </c>
      <c r="E25" s="853">
        <v>3.37</v>
      </c>
      <c r="F25" s="559">
        <v>2.56</v>
      </c>
      <c r="G25" s="556" t="s">
        <v>517</v>
      </c>
      <c r="I25" s="460"/>
      <c r="J25" s="460"/>
      <c r="U25" s="411"/>
    </row>
    <row r="26" spans="1:21" s="411" customFormat="1">
      <c r="A26" s="469" t="s">
        <v>518</v>
      </c>
      <c r="B26" s="565">
        <v>2.94</v>
      </c>
      <c r="C26" s="565">
        <v>3.11</v>
      </c>
      <c r="D26" s="94" t="s">
        <v>519</v>
      </c>
      <c r="E26" s="853">
        <v>3.37</v>
      </c>
      <c r="F26" s="559">
        <v>2.56</v>
      </c>
      <c r="G26" s="813" t="s">
        <v>713</v>
      </c>
      <c r="I26" s="460"/>
      <c r="J26" s="460"/>
      <c r="K26" s="376"/>
      <c r="L26" s="376"/>
      <c r="M26" s="376"/>
      <c r="N26" s="376"/>
      <c r="O26" s="376"/>
      <c r="P26" s="376"/>
      <c r="Q26" s="376"/>
      <c r="R26" s="376"/>
      <c r="S26" s="376"/>
      <c r="T26" s="376"/>
    </row>
    <row r="27" spans="1:21" s="411" customFormat="1">
      <c r="A27" s="211" t="s">
        <v>397</v>
      </c>
      <c r="B27" s="563">
        <v>-1399</v>
      </c>
      <c r="C27" s="563">
        <v>-3127</v>
      </c>
      <c r="D27" s="562">
        <v>-55.3</v>
      </c>
      <c r="E27" s="856">
        <v>-4373</v>
      </c>
      <c r="F27" s="563">
        <v>-7338</v>
      </c>
      <c r="G27" s="564">
        <v>-40.4</v>
      </c>
      <c r="I27" s="460"/>
      <c r="J27" s="460"/>
      <c r="K27" s="376"/>
      <c r="L27" s="376"/>
      <c r="M27" s="376"/>
      <c r="N27" s="376"/>
      <c r="O27" s="376"/>
      <c r="P27" s="376"/>
      <c r="Q27" s="376"/>
      <c r="R27" s="376"/>
      <c r="S27" s="376"/>
    </row>
    <row r="28" spans="1:21" s="411" customFormat="1">
      <c r="A28" s="482" t="s">
        <v>56</v>
      </c>
      <c r="B28" s="555">
        <v>16432</v>
      </c>
      <c r="C28" s="555">
        <v>16154</v>
      </c>
      <c r="D28" s="554">
        <v>1.7209359910858035</v>
      </c>
      <c r="E28" s="857">
        <v>29935</v>
      </c>
      <c r="F28" s="507">
        <v>28846</v>
      </c>
      <c r="G28" s="556">
        <v>3.7752201345073733</v>
      </c>
      <c r="I28" s="460"/>
      <c r="J28" s="460"/>
      <c r="K28" s="376"/>
      <c r="L28" s="376"/>
      <c r="M28" s="376"/>
      <c r="N28" s="376"/>
      <c r="O28" s="376"/>
      <c r="P28" s="376"/>
      <c r="Q28" s="376"/>
      <c r="R28" s="376"/>
      <c r="S28" s="376"/>
      <c r="T28" s="376"/>
    </row>
    <row r="29" spans="1:21" s="411" customFormat="1" ht="15">
      <c r="A29" s="506" t="s">
        <v>57</v>
      </c>
      <c r="B29" s="507">
        <v>-3878</v>
      </c>
      <c r="C29" s="507">
        <v>-3862</v>
      </c>
      <c r="D29" s="554">
        <v>0.41429311237701771</v>
      </c>
      <c r="E29" s="857">
        <v>-7336</v>
      </c>
      <c r="F29" s="507">
        <v>-6981</v>
      </c>
      <c r="G29" s="556">
        <v>5.0852313422145912</v>
      </c>
      <c r="I29" s="460"/>
      <c r="J29" s="460"/>
      <c r="K29" s="376"/>
      <c r="L29" s="376"/>
      <c r="M29" s="376"/>
      <c r="N29" s="376"/>
      <c r="O29" s="376"/>
      <c r="P29" s="376"/>
      <c r="Q29" s="376"/>
      <c r="R29" s="376"/>
      <c r="S29" s="376"/>
      <c r="T29" s="275"/>
    </row>
    <row r="30" spans="1:21" s="411" customFormat="1" ht="12" customHeight="1" thickBot="1">
      <c r="A30" s="509" t="s">
        <v>337</v>
      </c>
      <c r="B30" s="566">
        <v>12554</v>
      </c>
      <c r="C30" s="566">
        <v>12292</v>
      </c>
      <c r="D30" s="567">
        <v>2.1314676212170536</v>
      </c>
      <c r="E30" s="858">
        <v>22599</v>
      </c>
      <c r="F30" s="566">
        <v>21865</v>
      </c>
      <c r="G30" s="568">
        <v>3.356963183169448</v>
      </c>
      <c r="I30" s="460"/>
      <c r="J30" s="460"/>
      <c r="K30" s="376"/>
      <c r="L30" s="376"/>
      <c r="M30" s="376"/>
      <c r="N30" s="376"/>
      <c r="O30" s="376"/>
      <c r="P30" s="376"/>
      <c r="Q30" s="376"/>
      <c r="R30" s="376"/>
      <c r="S30" s="376"/>
    </row>
    <row r="31" spans="1:21" s="411" customFormat="1">
      <c r="A31" s="514"/>
      <c r="B31" s="569"/>
      <c r="C31" s="569"/>
      <c r="D31" s="570"/>
      <c r="E31" s="569"/>
      <c r="F31" s="569"/>
      <c r="G31" s="570"/>
      <c r="I31" s="460"/>
      <c r="J31" s="460"/>
      <c r="K31" s="376"/>
      <c r="L31" s="376"/>
      <c r="M31" s="376"/>
      <c r="N31" s="376"/>
      <c r="O31" s="376"/>
      <c r="P31" s="376"/>
      <c r="Q31" s="376"/>
      <c r="R31" s="376"/>
      <c r="S31" s="376"/>
      <c r="T31" s="376"/>
    </row>
    <row r="32" spans="1:21" s="411" customFormat="1" ht="13.5" thickBot="1">
      <c r="A32" s="571" t="s">
        <v>520</v>
      </c>
      <c r="B32" s="468"/>
      <c r="C32" s="468"/>
      <c r="D32" s="91"/>
      <c r="E32" s="91"/>
      <c r="F32" s="91"/>
      <c r="G32" s="91"/>
      <c r="I32" s="460"/>
      <c r="J32" s="460"/>
      <c r="K32" s="376"/>
      <c r="L32" s="376"/>
      <c r="M32" s="376"/>
      <c r="N32" s="376"/>
      <c r="O32" s="376"/>
      <c r="P32" s="376"/>
      <c r="Q32" s="376"/>
      <c r="R32" s="376"/>
      <c r="S32" s="376"/>
      <c r="T32" s="376"/>
    </row>
    <row r="33" spans="1:22" s="411" customFormat="1">
      <c r="A33" s="478" t="s">
        <v>71</v>
      </c>
      <c r="B33" s="814">
        <v>42916</v>
      </c>
      <c r="C33" s="814">
        <v>42735</v>
      </c>
      <c r="D33" s="481" t="s">
        <v>447</v>
      </c>
      <c r="E33" s="468"/>
      <c r="F33" s="468"/>
      <c r="G33" s="91"/>
      <c r="I33" s="460"/>
      <c r="J33" s="460"/>
      <c r="K33" s="376"/>
      <c r="L33" s="376"/>
      <c r="M33" s="376"/>
      <c r="N33" s="376"/>
      <c r="O33" s="376"/>
      <c r="P33" s="376"/>
      <c r="Q33" s="376"/>
      <c r="R33" s="376"/>
      <c r="S33" s="376"/>
      <c r="T33" s="376"/>
    </row>
    <row r="34" spans="1:22" s="411" customFormat="1">
      <c r="A34" s="518" t="s">
        <v>521</v>
      </c>
      <c r="B34" s="572">
        <v>1600260</v>
      </c>
      <c r="C34" s="572">
        <v>1652813</v>
      </c>
      <c r="D34" s="573">
        <v>-3.1796095505057136</v>
      </c>
      <c r="E34" s="574"/>
      <c r="F34" s="574"/>
      <c r="G34" s="91"/>
      <c r="I34" s="460"/>
      <c r="J34" s="460"/>
      <c r="K34" s="376"/>
      <c r="L34" s="376"/>
      <c r="M34" s="376"/>
      <c r="N34" s="376"/>
      <c r="O34" s="376"/>
      <c r="P34" s="376"/>
      <c r="Q34" s="376"/>
      <c r="R34" s="376"/>
      <c r="S34" s="376"/>
      <c r="T34" s="376"/>
      <c r="U34" s="376"/>
    </row>
    <row r="35" spans="1:22">
      <c r="A35" s="518" t="s">
        <v>522</v>
      </c>
      <c r="B35" s="572">
        <v>312073</v>
      </c>
      <c r="C35" s="572">
        <v>269022</v>
      </c>
      <c r="D35" s="573">
        <v>16.002780441748257</v>
      </c>
      <c r="E35" s="574"/>
      <c r="F35" s="574"/>
      <c r="G35" s="91"/>
      <c r="I35" s="460"/>
      <c r="J35" s="460"/>
    </row>
    <row r="36" spans="1:22" ht="13.5" thickBot="1">
      <c r="A36" s="522" t="s">
        <v>88</v>
      </c>
      <c r="B36" s="575">
        <v>1912333</v>
      </c>
      <c r="C36" s="575">
        <v>1921835</v>
      </c>
      <c r="D36" s="576">
        <v>-0.49442329856621409</v>
      </c>
      <c r="E36" s="574"/>
      <c r="F36" s="574"/>
      <c r="G36" s="91"/>
      <c r="I36" s="460"/>
      <c r="J36" s="460"/>
      <c r="U36" s="411"/>
    </row>
    <row r="37" spans="1:22" s="411" customFormat="1">
      <c r="A37" s="577" t="s">
        <v>523</v>
      </c>
      <c r="B37" s="156" t="s">
        <v>524</v>
      </c>
      <c r="C37" s="155" t="s">
        <v>523</v>
      </c>
      <c r="D37" s="155"/>
      <c r="E37" s="155"/>
      <c r="F37" s="155"/>
      <c r="G37" s="91"/>
      <c r="I37" s="460"/>
      <c r="J37" s="460"/>
      <c r="K37" s="376"/>
      <c r="L37" s="376"/>
      <c r="M37" s="376"/>
      <c r="N37" s="376"/>
      <c r="O37" s="376"/>
      <c r="P37" s="376"/>
      <c r="Q37" s="376"/>
      <c r="R37" s="376"/>
      <c r="S37" s="376"/>
      <c r="T37" s="376"/>
    </row>
    <row r="38" spans="1:22" s="411" customFormat="1" ht="13.5" thickBot="1">
      <c r="A38" s="571" t="s">
        <v>525</v>
      </c>
      <c r="B38" s="91"/>
      <c r="C38" s="91"/>
      <c r="D38" s="91"/>
      <c r="E38" s="91"/>
      <c r="F38" s="91"/>
      <c r="G38" s="91"/>
      <c r="I38" s="460"/>
      <c r="J38" s="460"/>
      <c r="K38" s="376"/>
      <c r="L38" s="376"/>
      <c r="M38" s="376"/>
      <c r="N38" s="376"/>
      <c r="O38" s="376"/>
      <c r="P38" s="376"/>
      <c r="Q38" s="376"/>
      <c r="R38" s="376"/>
      <c r="S38" s="376"/>
      <c r="T38" s="376"/>
      <c r="U38" s="376"/>
    </row>
    <row r="39" spans="1:22">
      <c r="A39" s="478" t="s">
        <v>71</v>
      </c>
      <c r="B39" s="814">
        <v>42916</v>
      </c>
      <c r="C39" s="814">
        <v>42735</v>
      </c>
      <c r="D39" s="481" t="s">
        <v>447</v>
      </c>
      <c r="E39" s="468"/>
      <c r="F39" s="468"/>
      <c r="G39" s="91"/>
      <c r="I39" s="460"/>
      <c r="J39" s="460"/>
    </row>
    <row r="40" spans="1:22">
      <c r="A40" s="518" t="s">
        <v>526</v>
      </c>
      <c r="B40" s="578">
        <v>937246</v>
      </c>
      <c r="C40" s="578">
        <v>934857</v>
      </c>
      <c r="D40" s="573">
        <v>0.25554710506526668</v>
      </c>
      <c r="E40" s="574"/>
      <c r="F40" s="574"/>
      <c r="G40" s="91"/>
      <c r="I40" s="460"/>
      <c r="J40" s="460"/>
    </row>
    <row r="41" spans="1:22">
      <c r="A41" s="518" t="s">
        <v>527</v>
      </c>
      <c r="B41" s="579">
        <v>657035</v>
      </c>
      <c r="C41" s="579">
        <v>540944</v>
      </c>
      <c r="D41" s="573">
        <v>21.460816646455086</v>
      </c>
      <c r="E41" s="574"/>
      <c r="F41" s="574"/>
      <c r="G41" s="91"/>
      <c r="I41" s="460"/>
      <c r="J41" s="460"/>
    </row>
    <row r="42" spans="1:22" ht="13.5" thickBot="1">
      <c r="A42" s="522" t="s">
        <v>89</v>
      </c>
      <c r="B42" s="580">
        <v>1594281</v>
      </c>
      <c r="C42" s="580">
        <v>1475801</v>
      </c>
      <c r="D42" s="576">
        <v>8.028182661483493</v>
      </c>
      <c r="E42" s="574"/>
      <c r="F42" s="574"/>
      <c r="G42" s="91"/>
      <c r="I42" s="460"/>
      <c r="J42" s="460"/>
      <c r="V42" s="411"/>
    </row>
    <row r="43" spans="1:22" s="411" customFormat="1">
      <c r="A43" s="577" t="s">
        <v>523</v>
      </c>
      <c r="B43" s="156" t="s">
        <v>524</v>
      </c>
      <c r="C43" s="155" t="s">
        <v>523</v>
      </c>
      <c r="D43" s="155"/>
      <c r="E43" s="155"/>
      <c r="F43" s="155"/>
      <c r="G43" s="91"/>
      <c r="I43" s="460"/>
      <c r="J43" s="460"/>
      <c r="K43" s="376"/>
      <c r="L43" s="376"/>
      <c r="M43" s="376"/>
      <c r="N43" s="376"/>
      <c r="O43" s="376"/>
      <c r="P43" s="376"/>
      <c r="Q43" s="376"/>
      <c r="R43" s="376"/>
      <c r="S43" s="376"/>
      <c r="T43" s="376"/>
      <c r="V43" s="376"/>
    </row>
    <row r="44" spans="1:22" s="411" customFormat="1" ht="15.75" thickBot="1">
      <c r="A44" s="571" t="s">
        <v>528</v>
      </c>
      <c r="B44" s="91"/>
      <c r="C44" s="91"/>
      <c r="D44" s="91"/>
      <c r="E44" s="91"/>
      <c r="F44" s="91"/>
      <c r="G44" s="91"/>
      <c r="K44" s="376"/>
      <c r="L44" s="376"/>
      <c r="M44" s="376"/>
      <c r="N44" s="376"/>
      <c r="O44" s="376"/>
      <c r="P44" s="376"/>
      <c r="Q44" s="376"/>
      <c r="R44" s="376"/>
      <c r="S44" s="376"/>
      <c r="T44" s="376"/>
      <c r="U44" s="376"/>
      <c r="V44" s="275"/>
    </row>
    <row r="45" spans="1:22" s="275" customFormat="1" ht="15">
      <c r="A45" s="478" t="s">
        <v>71</v>
      </c>
      <c r="B45" s="814">
        <v>42916</v>
      </c>
      <c r="C45" s="814">
        <v>42735</v>
      </c>
      <c r="D45" s="481" t="s">
        <v>447</v>
      </c>
      <c r="E45" s="468"/>
      <c r="F45" s="468"/>
      <c r="G45" s="91"/>
      <c r="H45" s="411"/>
      <c r="I45" s="272"/>
      <c r="K45" s="376"/>
      <c r="L45" s="376"/>
      <c r="M45" s="376"/>
      <c r="N45" s="376"/>
      <c r="O45" s="376"/>
      <c r="P45" s="376"/>
      <c r="Q45" s="376"/>
      <c r="R45" s="376"/>
      <c r="S45" s="376"/>
      <c r="T45" s="376"/>
      <c r="V45" s="411"/>
    </row>
    <row r="46" spans="1:22">
      <c r="A46" s="518" t="s">
        <v>529</v>
      </c>
      <c r="B46" s="579">
        <v>1500235</v>
      </c>
      <c r="C46" s="579">
        <v>1389396</v>
      </c>
      <c r="D46" s="573">
        <v>7.9774952569317881</v>
      </c>
      <c r="E46" s="574"/>
      <c r="F46" s="574"/>
      <c r="G46" s="91"/>
      <c r="U46" s="411"/>
    </row>
    <row r="47" spans="1:22">
      <c r="A47" s="518" t="s">
        <v>530</v>
      </c>
      <c r="B47" s="579">
        <v>66009</v>
      </c>
      <c r="C47" s="579">
        <v>60703</v>
      </c>
      <c r="D47" s="573">
        <v>8.740918900219107</v>
      </c>
      <c r="E47" s="574"/>
      <c r="F47" s="574"/>
      <c r="G47" s="91"/>
    </row>
    <row r="48" spans="1:22">
      <c r="A48" s="518" t="s">
        <v>531</v>
      </c>
      <c r="B48" s="579">
        <v>13760</v>
      </c>
      <c r="C48" s="579">
        <v>13833</v>
      </c>
      <c r="D48" s="573">
        <v>-0.52772355960384321</v>
      </c>
      <c r="E48" s="574"/>
      <c r="F48" s="574"/>
      <c r="G48" s="91"/>
    </row>
    <row r="49" spans="1:11">
      <c r="A49" s="518" t="s">
        <v>532</v>
      </c>
      <c r="B49" s="579">
        <v>4977</v>
      </c>
      <c r="C49" s="579">
        <v>4494</v>
      </c>
      <c r="D49" s="573">
        <v>10.747663551401864</v>
      </c>
      <c r="E49" s="574"/>
      <c r="F49" s="574"/>
      <c r="G49" s="91"/>
    </row>
    <row r="50" spans="1:11">
      <c r="A50" s="518" t="s">
        <v>533</v>
      </c>
      <c r="B50" s="579">
        <v>9300</v>
      </c>
      <c r="C50" s="579">
        <v>7375</v>
      </c>
      <c r="D50" s="573">
        <v>26.101694915254249</v>
      </c>
      <c r="E50" s="574"/>
      <c r="F50" s="574"/>
      <c r="G50" s="91"/>
    </row>
    <row r="51" spans="1:11">
      <c r="A51" s="581" t="s">
        <v>89</v>
      </c>
      <c r="B51" s="582">
        <v>1594281</v>
      </c>
      <c r="C51" s="582">
        <v>1475801</v>
      </c>
      <c r="D51" s="583">
        <v>8.0281826614834841</v>
      </c>
      <c r="E51" s="574"/>
      <c r="F51" s="574"/>
      <c r="G51" s="91"/>
    </row>
    <row r="52" spans="1:11">
      <c r="A52" s="518" t="s">
        <v>534</v>
      </c>
      <c r="B52" s="579">
        <v>28037</v>
      </c>
      <c r="C52" s="579">
        <v>25702</v>
      </c>
      <c r="D52" s="584">
        <v>9.0848961170336917</v>
      </c>
      <c r="E52" s="574"/>
      <c r="F52" s="574"/>
      <c r="G52" s="91"/>
    </row>
    <row r="53" spans="1:11">
      <c r="A53" s="581" t="s">
        <v>535</v>
      </c>
      <c r="B53" s="585">
        <v>1.76</v>
      </c>
      <c r="C53" s="585">
        <v>1.74</v>
      </c>
      <c r="D53" s="586" t="s">
        <v>536</v>
      </c>
      <c r="E53" s="587"/>
      <c r="F53" s="587"/>
      <c r="G53" s="91"/>
    </row>
    <row r="54" spans="1:11">
      <c r="A54" s="518" t="s">
        <v>537</v>
      </c>
      <c r="B54" s="520">
        <v>4.1399999999999997</v>
      </c>
      <c r="C54" s="588">
        <v>4.1100000000000003</v>
      </c>
      <c r="D54" s="521" t="s">
        <v>538</v>
      </c>
      <c r="E54" s="574"/>
      <c r="F54" s="574"/>
      <c r="G54" s="91"/>
    </row>
    <row r="55" spans="1:11">
      <c r="A55" s="518" t="s">
        <v>539</v>
      </c>
      <c r="B55" s="579">
        <v>-45229</v>
      </c>
      <c r="C55" s="588">
        <v>-39932</v>
      </c>
      <c r="D55" s="521">
        <v>13.3</v>
      </c>
      <c r="E55" s="587"/>
      <c r="F55" s="587"/>
      <c r="G55" s="91"/>
    </row>
    <row r="56" spans="1:11">
      <c r="A56" s="518" t="s">
        <v>540</v>
      </c>
      <c r="B56" s="520">
        <v>2.84</v>
      </c>
      <c r="C56" s="520">
        <v>2.71</v>
      </c>
      <c r="D56" s="521" t="s">
        <v>541</v>
      </c>
      <c r="E56" s="587"/>
      <c r="F56" s="587"/>
      <c r="G56" s="91"/>
    </row>
    <row r="57" spans="1:11">
      <c r="A57" s="518" t="s">
        <v>542</v>
      </c>
      <c r="B57" s="520">
        <v>161.32</v>
      </c>
      <c r="C57" s="520">
        <v>155.37</v>
      </c>
      <c r="D57" s="521" t="s">
        <v>543</v>
      </c>
      <c r="E57" s="587"/>
      <c r="F57" s="587"/>
      <c r="G57" s="91"/>
    </row>
    <row r="58" spans="1:11" ht="26.25" thickBot="1">
      <c r="A58" s="522" t="s">
        <v>544</v>
      </c>
      <c r="B58" s="589">
        <v>104.67</v>
      </c>
      <c r="C58" s="589">
        <v>98.51</v>
      </c>
      <c r="D58" s="524" t="s">
        <v>545</v>
      </c>
      <c r="E58" s="590"/>
      <c r="F58" s="590"/>
      <c r="G58" s="91"/>
    </row>
    <row r="59" spans="1:11">
      <c r="A59" s="591"/>
      <c r="B59" s="592"/>
      <c r="C59" s="592"/>
      <c r="D59" s="592"/>
      <c r="E59" s="91"/>
      <c r="F59" s="91"/>
      <c r="G59" s="91"/>
    </row>
    <row r="60" spans="1:11" ht="13.5" thickBot="1">
      <c r="A60" s="571" t="s">
        <v>546</v>
      </c>
      <c r="B60" s="91"/>
      <c r="C60" s="91"/>
      <c r="D60" s="91"/>
      <c r="E60" s="468"/>
      <c r="F60" s="468"/>
      <c r="G60" s="91"/>
    </row>
    <row r="61" spans="1:11">
      <c r="A61" s="478" t="s">
        <v>71</v>
      </c>
      <c r="B61" s="814">
        <v>42916</v>
      </c>
      <c r="C61" s="814">
        <v>42735</v>
      </c>
      <c r="D61" s="481" t="s">
        <v>447</v>
      </c>
      <c r="E61" s="574"/>
      <c r="F61" s="574"/>
      <c r="G61" s="91"/>
    </row>
    <row r="62" spans="1:11">
      <c r="A62" s="518" t="s">
        <v>547</v>
      </c>
      <c r="B62" s="572">
        <v>176695</v>
      </c>
      <c r="C62" s="572">
        <v>170088</v>
      </c>
      <c r="D62" s="573">
        <v>3.8844598090400262</v>
      </c>
      <c r="E62" s="574"/>
      <c r="F62" s="574"/>
      <c r="G62" s="91"/>
    </row>
    <row r="63" spans="1:11">
      <c r="A63" s="518" t="s">
        <v>548</v>
      </c>
      <c r="B63" s="572">
        <v>196648</v>
      </c>
      <c r="C63" s="572">
        <v>190041</v>
      </c>
      <c r="D63" s="573">
        <v>3.4766182034403101</v>
      </c>
      <c r="E63" s="574"/>
      <c r="F63" s="574"/>
      <c r="G63" s="91"/>
    </row>
    <row r="64" spans="1:11">
      <c r="A64" s="518" t="s">
        <v>549</v>
      </c>
      <c r="B64" s="572">
        <v>243956</v>
      </c>
      <c r="C64" s="572">
        <v>234387</v>
      </c>
      <c r="D64" s="573">
        <v>4.0825643060408643</v>
      </c>
      <c r="E64" s="574"/>
      <c r="F64" s="574"/>
      <c r="G64" s="91"/>
      <c r="K64" s="411"/>
    </row>
    <row r="65" spans="1:20">
      <c r="A65" s="518" t="s">
        <v>550</v>
      </c>
      <c r="B65" s="572">
        <v>2172742</v>
      </c>
      <c r="C65" s="572">
        <v>2033715</v>
      </c>
      <c r="D65" s="573">
        <v>6.8361102711048503</v>
      </c>
      <c r="E65" s="587"/>
      <c r="F65" s="587"/>
      <c r="G65" s="91"/>
      <c r="L65" s="411"/>
      <c r="M65" s="411"/>
      <c r="N65" s="411"/>
      <c r="O65" s="411"/>
      <c r="P65" s="411"/>
      <c r="Q65" s="411"/>
    </row>
    <row r="66" spans="1:20" ht="25.5">
      <c r="A66" s="518" t="s">
        <v>551</v>
      </c>
      <c r="B66" s="593">
        <v>8.1300000000000008</v>
      </c>
      <c r="C66" s="593">
        <v>8.36</v>
      </c>
      <c r="D66" s="521" t="s">
        <v>552</v>
      </c>
      <c r="E66" s="587"/>
      <c r="F66" s="587"/>
      <c r="G66" s="91"/>
    </row>
    <row r="67" spans="1:20" ht="25.5">
      <c r="A67" s="518" t="s">
        <v>553</v>
      </c>
      <c r="B67" s="593">
        <v>9.0500000000000007</v>
      </c>
      <c r="C67" s="593">
        <v>9.34</v>
      </c>
      <c r="D67" s="521" t="s">
        <v>554</v>
      </c>
      <c r="E67" s="587"/>
      <c r="F67" s="587"/>
      <c r="G67" s="91"/>
    </row>
    <row r="68" spans="1:20" ht="26.25" thickBot="1">
      <c r="A68" s="522" t="s">
        <v>555</v>
      </c>
      <c r="B68" s="594">
        <v>11.23</v>
      </c>
      <c r="C68" s="594">
        <v>11.53</v>
      </c>
      <c r="D68" s="524" t="s">
        <v>556</v>
      </c>
    </row>
    <row r="69" spans="1:20" ht="13.5" thickBot="1">
      <c r="A69" s="351"/>
      <c r="E69" s="346"/>
      <c r="F69" s="346"/>
      <c r="G69" s="346"/>
      <c r="H69" s="346"/>
    </row>
    <row r="70" spans="1:20">
      <c r="A70" s="279" t="s">
        <v>71</v>
      </c>
      <c r="B70" s="814">
        <v>42916</v>
      </c>
      <c r="C70" s="814">
        <v>42735</v>
      </c>
      <c r="D70" s="355" t="s">
        <v>331</v>
      </c>
      <c r="E70" s="464"/>
      <c r="F70" s="464"/>
      <c r="G70" s="464"/>
      <c r="H70" s="464"/>
      <c r="R70" s="595"/>
      <c r="S70" s="595"/>
      <c r="T70" s="411"/>
    </row>
    <row r="71" spans="1:20">
      <c r="A71" s="596" t="s">
        <v>557</v>
      </c>
      <c r="B71" s="597">
        <v>58430</v>
      </c>
      <c r="C71" s="597">
        <v>52390</v>
      </c>
      <c r="D71" s="357">
        <v>11.528917732391678</v>
      </c>
      <c r="E71" s="587"/>
      <c r="F71" s="587"/>
      <c r="G71" s="587"/>
      <c r="H71" s="587"/>
    </row>
    <row r="72" spans="1:20">
      <c r="A72" s="596" t="s">
        <v>558</v>
      </c>
      <c r="B72" s="598">
        <v>40.799999999999997</v>
      </c>
      <c r="C72" s="599">
        <v>40</v>
      </c>
      <c r="D72" s="600" t="s">
        <v>459</v>
      </c>
      <c r="E72" s="464"/>
      <c r="F72" s="464"/>
      <c r="G72" s="464"/>
      <c r="H72" s="464"/>
    </row>
    <row r="73" spans="1:20">
      <c r="A73" s="596" t="s">
        <v>559</v>
      </c>
      <c r="B73" s="597">
        <v>24400</v>
      </c>
      <c r="C73" s="597">
        <v>20150</v>
      </c>
      <c r="D73" s="357">
        <v>21.091811414392058</v>
      </c>
      <c r="E73" s="464"/>
      <c r="F73" s="464"/>
      <c r="G73" s="464"/>
      <c r="H73" s="464"/>
    </row>
    <row r="74" spans="1:20">
      <c r="A74" s="596" t="s">
        <v>560</v>
      </c>
      <c r="B74" s="597">
        <v>13960</v>
      </c>
      <c r="C74" s="597">
        <v>11560</v>
      </c>
      <c r="D74" s="357">
        <v>20.761245674740483</v>
      </c>
      <c r="E74" s="464"/>
      <c r="F74" s="464"/>
      <c r="G74" s="464"/>
      <c r="H74" s="464"/>
    </row>
    <row r="75" spans="1:20">
      <c r="A75" s="596" t="s">
        <v>714</v>
      </c>
      <c r="B75" s="597">
        <v>950970</v>
      </c>
      <c r="C75" s="597">
        <v>797600</v>
      </c>
      <c r="D75" s="357">
        <v>19.228936810431293</v>
      </c>
      <c r="E75" s="464"/>
      <c r="F75" s="464"/>
      <c r="G75" s="464"/>
      <c r="H75" s="464"/>
    </row>
    <row r="76" spans="1:20">
      <c r="A76" s="596" t="s">
        <v>561</v>
      </c>
      <c r="B76" s="597">
        <v>29630</v>
      </c>
      <c r="C76" s="597">
        <v>25610</v>
      </c>
      <c r="D76" s="357">
        <v>15.696993361967982</v>
      </c>
      <c r="E76" s="543"/>
      <c r="F76" s="543"/>
      <c r="G76" s="543"/>
      <c r="H76" s="543"/>
      <c r="T76" s="595"/>
    </row>
    <row r="77" spans="1:20">
      <c r="A77" s="601"/>
      <c r="B77" s="602" t="s">
        <v>658</v>
      </c>
      <c r="C77" s="603" t="s">
        <v>659</v>
      </c>
      <c r="D77" s="551" t="s">
        <v>331</v>
      </c>
      <c r="E77" s="543"/>
      <c r="F77" s="543"/>
      <c r="G77" s="543"/>
      <c r="H77" s="543"/>
      <c r="T77" s="595"/>
    </row>
    <row r="78" spans="1:20" ht="13.5" thickBot="1">
      <c r="A78" s="604" t="s">
        <v>764</v>
      </c>
      <c r="B78" s="605">
        <v>21769</v>
      </c>
      <c r="C78" s="605">
        <v>16029</v>
      </c>
      <c r="D78" s="606">
        <f>(B78-C78)*100/C78</f>
        <v>35.810094204254789</v>
      </c>
    </row>
    <row r="79" spans="1:20" ht="14.25">
      <c r="A79" s="411"/>
      <c r="E79" s="453"/>
      <c r="F79" s="453"/>
      <c r="G79" s="453"/>
      <c r="H79" s="272"/>
    </row>
    <row r="80" spans="1:20" s="284" customFormat="1" ht="15">
      <c r="A80" s="453"/>
      <c r="B80" s="453"/>
      <c r="C80" s="453"/>
      <c r="D80" s="453"/>
      <c r="E80" s="453"/>
      <c r="F80" s="453"/>
      <c r="G80" s="453"/>
      <c r="H80" s="275"/>
      <c r="I80" s="275"/>
      <c r="J80" s="416"/>
    </row>
    <row r="81" spans="1:26" s="595" customFormat="1">
      <c r="A81" s="816" t="s">
        <v>371</v>
      </c>
      <c r="B81" s="816"/>
      <c r="C81" s="816"/>
      <c r="D81" s="816"/>
    </row>
    <row r="86" spans="1:26" s="275" customFormat="1" ht="15">
      <c r="A86" s="376"/>
      <c r="B86" s="411"/>
      <c r="C86" s="411"/>
      <c r="D86" s="411"/>
      <c r="E86" s="411"/>
      <c r="F86" s="411"/>
      <c r="G86" s="411"/>
      <c r="H86" s="411"/>
      <c r="I86" s="272"/>
      <c r="K86" s="376"/>
      <c r="L86" s="376"/>
      <c r="M86" s="376"/>
      <c r="N86" s="376"/>
      <c r="O86" s="376"/>
      <c r="P86" s="376"/>
      <c r="Q86" s="376"/>
      <c r="R86" s="376"/>
      <c r="S86" s="376"/>
      <c r="T86" s="376"/>
      <c r="U86" s="376"/>
      <c r="V86" s="376"/>
      <c r="W86" s="376"/>
      <c r="X86" s="376"/>
      <c r="Y86" s="376"/>
      <c r="Z86" s="411"/>
    </row>
    <row r="87" spans="1:26">
      <c r="U87" s="411"/>
      <c r="V87" s="411"/>
      <c r="W87" s="411"/>
      <c r="X87" s="411"/>
      <c r="Y87" s="411"/>
    </row>
    <row r="92" spans="1:26" s="595" customFormat="1">
      <c r="A92" s="376"/>
      <c r="B92" s="411"/>
      <c r="C92" s="411"/>
      <c r="D92" s="411"/>
      <c r="E92" s="411"/>
      <c r="F92" s="411"/>
      <c r="G92" s="411"/>
      <c r="H92" s="411"/>
      <c r="K92" s="376"/>
      <c r="L92" s="376"/>
      <c r="M92" s="376"/>
      <c r="N92" s="376"/>
      <c r="O92" s="376"/>
      <c r="P92" s="376"/>
      <c r="Q92" s="376"/>
      <c r="R92" s="376"/>
      <c r="S92" s="376"/>
      <c r="T92" s="376"/>
      <c r="U92" s="376"/>
      <c r="V92" s="376"/>
      <c r="W92" s="376"/>
      <c r="X92" s="376"/>
      <c r="Y92" s="376"/>
    </row>
    <row r="93" spans="1:26">
      <c r="U93" s="595"/>
      <c r="V93" s="595"/>
      <c r="W93" s="595"/>
      <c r="X93" s="595"/>
      <c r="Y93" s="595"/>
    </row>
    <row r="107" spans="1:8">
      <c r="A107" s="411"/>
      <c r="B107" s="376"/>
      <c r="C107" s="376"/>
      <c r="D107" s="376"/>
      <c r="E107" s="376"/>
      <c r="F107" s="376"/>
      <c r="G107" s="376"/>
      <c r="H107" s="376"/>
    </row>
    <row r="148" spans="1:8" ht="14.25">
      <c r="E148" s="453"/>
      <c r="F148" s="453"/>
      <c r="G148" s="453"/>
      <c r="H148" s="272"/>
    </row>
    <row r="149" spans="1:8">
      <c r="A149" s="453"/>
      <c r="B149" s="453"/>
      <c r="C149" s="453"/>
      <c r="D149" s="453"/>
    </row>
    <row r="155" spans="1:8">
      <c r="A155" s="453"/>
    </row>
  </sheetData>
  <phoneticPr fontId="3"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4.25"/>
  <cols>
    <col min="1" max="1" width="35.75" style="84" customWidth="1"/>
    <col min="2" max="2" width="12.75" style="79" bestFit="1" customWidth="1"/>
    <col min="3" max="3" width="15.375" style="79" customWidth="1"/>
    <col min="4" max="4" width="15.875" style="79" bestFit="1" customWidth="1"/>
    <col min="5" max="5" width="11.5" style="84" bestFit="1" customWidth="1"/>
    <col min="6" max="6" width="11.5" style="403" bestFit="1" customWidth="1"/>
    <col min="7" max="7" width="14.875" style="91" bestFit="1" customWidth="1"/>
    <col min="8" max="8" width="10.5" style="91" bestFit="1" customWidth="1"/>
    <col min="9" max="9" width="15.875" style="91" bestFit="1" customWidth="1"/>
    <col min="10" max="11" width="11.5" style="84" bestFit="1" customWidth="1"/>
    <col min="12" max="12" width="13.875" style="84" bestFit="1" customWidth="1"/>
    <col min="13" max="16" width="9" style="84"/>
    <col min="17" max="16384" width="9" style="252"/>
  </cols>
  <sheetData>
    <row r="1" spans="1:9" s="75" customFormat="1" ht="25.5">
      <c r="A1" s="269" t="s">
        <v>169</v>
      </c>
      <c r="B1" s="77"/>
      <c r="C1" s="77"/>
      <c r="D1" s="77"/>
      <c r="E1" s="453"/>
      <c r="F1" s="488"/>
      <c r="G1" s="77"/>
      <c r="H1" s="488"/>
      <c r="I1" s="77"/>
    </row>
    <row r="2" spans="1:9" s="84" customFormat="1" ht="12.75">
      <c r="A2" s="590"/>
      <c r="B2" s="590"/>
      <c r="C2" s="590"/>
      <c r="D2" s="590"/>
      <c r="E2" s="607"/>
      <c r="F2" s="608"/>
      <c r="G2" s="91"/>
      <c r="H2" s="91"/>
      <c r="I2" s="91"/>
    </row>
    <row r="3" spans="1:9" s="84" customFormat="1" ht="13.5" thickBot="1">
      <c r="A3" s="629" t="s">
        <v>325</v>
      </c>
      <c r="B3" s="590"/>
      <c r="C3" s="590"/>
      <c r="D3" s="590"/>
      <c r="E3" s="607"/>
    </row>
    <row r="4" spans="1:9" s="84" customFormat="1" ht="12.75">
      <c r="A4" s="609" t="s">
        <v>437</v>
      </c>
      <c r="B4" s="610" t="s">
        <v>653</v>
      </c>
      <c r="C4" s="610" t="s">
        <v>654</v>
      </c>
      <c r="D4" s="611" t="s">
        <v>331</v>
      </c>
      <c r="E4" s="607"/>
      <c r="F4" s="612"/>
    </row>
    <row r="5" spans="1:9" s="84" customFormat="1" ht="12.75">
      <c r="A5" s="133" t="s">
        <v>337</v>
      </c>
      <c r="B5" s="223">
        <v>2262</v>
      </c>
      <c r="C5" s="223">
        <v>898</v>
      </c>
      <c r="D5" s="613">
        <v>151.89309576837417</v>
      </c>
      <c r="E5" s="607"/>
    </row>
    <row r="6" spans="1:9" s="84" customFormat="1" ht="12.75">
      <c r="A6" s="133"/>
      <c r="B6" s="614">
        <v>42916</v>
      </c>
      <c r="C6" s="614">
        <v>42735</v>
      </c>
      <c r="D6" s="615" t="s">
        <v>331</v>
      </c>
      <c r="E6" s="607"/>
    </row>
    <row r="7" spans="1:9" s="84" customFormat="1" ht="12.75">
      <c r="A7" s="133" t="s">
        <v>85</v>
      </c>
      <c r="B7" s="223">
        <v>28723</v>
      </c>
      <c r="C7" s="223">
        <v>27216</v>
      </c>
      <c r="D7" s="613">
        <v>5.5371840094062375</v>
      </c>
      <c r="E7" s="607"/>
    </row>
    <row r="8" spans="1:9" s="84" customFormat="1" ht="12.75">
      <c r="A8" s="133" t="s">
        <v>86</v>
      </c>
      <c r="B8" s="223">
        <v>8139</v>
      </c>
      <c r="C8" s="223">
        <v>8312</v>
      </c>
      <c r="D8" s="613">
        <v>-2.0813282001924893</v>
      </c>
      <c r="E8" s="607"/>
    </row>
    <row r="9" spans="1:9" s="84" customFormat="1" ht="12.75">
      <c r="A9" s="616" t="s">
        <v>499</v>
      </c>
      <c r="B9" s="223">
        <v>20584</v>
      </c>
      <c r="C9" s="223">
        <v>18904</v>
      </c>
      <c r="D9" s="613">
        <v>8.8870080406263199</v>
      </c>
      <c r="E9" s="607"/>
    </row>
    <row r="10" spans="1:9" s="84" customFormat="1" ht="13.5" thickBot="1">
      <c r="A10" s="708" t="s">
        <v>562</v>
      </c>
      <c r="B10" s="835">
        <v>65.5</v>
      </c>
      <c r="C10" s="835">
        <v>52.533000000000001</v>
      </c>
      <c r="D10" s="617">
        <v>24.68353225591531</v>
      </c>
      <c r="E10" s="607"/>
    </row>
    <row r="11" spans="1:9" s="84" customFormat="1" ht="12.75">
      <c r="A11" s="590"/>
      <c r="B11" s="618"/>
      <c r="C11" s="618"/>
      <c r="D11" s="618"/>
      <c r="E11" s="607"/>
    </row>
    <row r="12" spans="1:9" s="84" customFormat="1" ht="13.5" thickBot="1">
      <c r="A12" s="514" t="s">
        <v>563</v>
      </c>
      <c r="B12" s="91"/>
      <c r="C12" s="91"/>
      <c r="D12" s="91"/>
    </row>
    <row r="13" spans="1:9" s="84" customFormat="1" ht="12.75">
      <c r="A13" s="478" t="s">
        <v>71</v>
      </c>
      <c r="B13" s="517" t="s">
        <v>656</v>
      </c>
      <c r="C13" s="517" t="s">
        <v>657</v>
      </c>
      <c r="D13" s="480" t="s">
        <v>447</v>
      </c>
      <c r="E13" s="840">
        <v>2016</v>
      </c>
      <c r="F13" s="517">
        <v>2015</v>
      </c>
      <c r="G13" s="481" t="s">
        <v>447</v>
      </c>
      <c r="H13" s="263"/>
    </row>
    <row r="14" spans="1:9" s="84" customFormat="1" ht="12.75">
      <c r="A14" s="214" t="s">
        <v>564</v>
      </c>
      <c r="B14" s="619">
        <v>2153</v>
      </c>
      <c r="C14" s="619">
        <v>2043</v>
      </c>
      <c r="D14" s="490">
        <v>5.3842388644150807</v>
      </c>
      <c r="E14" s="841">
        <v>3600</v>
      </c>
      <c r="F14" s="619">
        <v>5331</v>
      </c>
      <c r="G14" s="491">
        <v>-32.5</v>
      </c>
      <c r="H14" s="263"/>
    </row>
    <row r="15" spans="1:9" s="84" customFormat="1" ht="12.75">
      <c r="A15" s="211" t="s">
        <v>565</v>
      </c>
      <c r="B15" s="620">
        <v>663636</v>
      </c>
      <c r="C15" s="620">
        <v>614623</v>
      </c>
      <c r="D15" s="490">
        <v>7.9744819181839954</v>
      </c>
      <c r="E15" s="842">
        <v>677221</v>
      </c>
      <c r="F15" s="620">
        <v>558435</v>
      </c>
      <c r="G15" s="491">
        <v>21.271231208645588</v>
      </c>
      <c r="H15" s="91"/>
      <c r="I15" s="91"/>
    </row>
    <row r="16" spans="1:9" s="84" customFormat="1" ht="12.75">
      <c r="A16" s="211" t="s">
        <v>566</v>
      </c>
      <c r="B16" s="621">
        <v>0.32</v>
      </c>
      <c r="C16" s="621">
        <v>0.33</v>
      </c>
      <c r="D16" s="583" t="s">
        <v>579</v>
      </c>
      <c r="E16" s="843">
        <v>0.49</v>
      </c>
      <c r="F16" s="621">
        <v>0.87</v>
      </c>
      <c r="G16" s="622" t="s">
        <v>320</v>
      </c>
      <c r="H16" s="263"/>
    </row>
    <row r="17" spans="1:16" s="84" customFormat="1" ht="12.75">
      <c r="A17" s="214" t="s">
        <v>567</v>
      </c>
      <c r="B17" s="620">
        <v>-88</v>
      </c>
      <c r="C17" s="620">
        <v>-356</v>
      </c>
      <c r="D17" s="623">
        <v>-75.280898876404507</v>
      </c>
      <c r="E17" s="842">
        <v>-615</v>
      </c>
      <c r="F17" s="620">
        <v>-1082</v>
      </c>
      <c r="G17" s="624">
        <v>-43.2</v>
      </c>
      <c r="H17" s="263"/>
    </row>
    <row r="18" spans="1:16" s="84" customFormat="1" ht="12.75">
      <c r="A18" s="214" t="s">
        <v>715</v>
      </c>
      <c r="B18" s="620">
        <v>2065</v>
      </c>
      <c r="C18" s="620">
        <v>1687</v>
      </c>
      <c r="D18" s="623">
        <v>22.4</v>
      </c>
      <c r="E18" s="842">
        <v>2985</v>
      </c>
      <c r="F18" s="620">
        <v>4249</v>
      </c>
      <c r="G18" s="624">
        <v>-29.748176041421512</v>
      </c>
      <c r="H18" s="263"/>
    </row>
    <row r="19" spans="1:16" s="84" customFormat="1" ht="12.75">
      <c r="A19" s="581" t="s">
        <v>717</v>
      </c>
      <c r="B19" s="620">
        <v>-603</v>
      </c>
      <c r="C19" s="620">
        <v>-804</v>
      </c>
      <c r="D19" s="623">
        <v>-25</v>
      </c>
      <c r="E19" s="842">
        <v>-1704</v>
      </c>
      <c r="F19" s="620">
        <v>-2267</v>
      </c>
      <c r="G19" s="624">
        <v>-24.834583149536833</v>
      </c>
      <c r="H19" s="263"/>
    </row>
    <row r="20" spans="1:16" s="13" customFormat="1" ht="15">
      <c r="A20" s="211" t="s">
        <v>380</v>
      </c>
      <c r="B20" s="625">
        <v>1470</v>
      </c>
      <c r="C20" s="625">
        <v>432</v>
      </c>
      <c r="D20" s="623">
        <v>240.3</v>
      </c>
      <c r="E20" s="844">
        <v>1872</v>
      </c>
      <c r="F20" s="625">
        <v>2456</v>
      </c>
      <c r="G20" s="624">
        <v>-23.778501628664497</v>
      </c>
      <c r="H20" s="75"/>
      <c r="I20" s="701"/>
      <c r="J20" s="701"/>
      <c r="K20" s="701"/>
      <c r="L20" s="701"/>
      <c r="M20" s="701"/>
      <c r="N20" s="701"/>
      <c r="O20" s="701"/>
      <c r="P20" s="701"/>
    </row>
    <row r="21" spans="1:16" s="84" customFormat="1" ht="12.75">
      <c r="A21" s="211" t="s">
        <v>397</v>
      </c>
      <c r="B21" s="625">
        <v>-37</v>
      </c>
      <c r="C21" s="625">
        <v>-170</v>
      </c>
      <c r="D21" s="623">
        <v>-78.2</v>
      </c>
      <c r="E21" s="844">
        <v>-402</v>
      </c>
      <c r="F21" s="625">
        <v>-541</v>
      </c>
      <c r="G21" s="624">
        <v>-25.693160813308687</v>
      </c>
      <c r="H21" s="263"/>
    </row>
    <row r="22" spans="1:16" s="84" customFormat="1" ht="12.75">
      <c r="A22" s="211" t="s">
        <v>718</v>
      </c>
      <c r="B22" s="625">
        <v>-633</v>
      </c>
      <c r="C22" s="625">
        <v>-247</v>
      </c>
      <c r="D22" s="623">
        <v>156.27530364372467</v>
      </c>
      <c r="E22" s="844">
        <v>-429</v>
      </c>
      <c r="F22" s="625">
        <v>-1009</v>
      </c>
      <c r="G22" s="624">
        <v>-57.5</v>
      </c>
      <c r="H22" s="263"/>
    </row>
    <row r="23" spans="1:16" s="84" customFormat="1" ht="13.5" thickBot="1">
      <c r="A23" s="509" t="s">
        <v>337</v>
      </c>
      <c r="B23" s="626">
        <v>2262</v>
      </c>
      <c r="C23" s="626">
        <v>898</v>
      </c>
      <c r="D23" s="627">
        <v>151.89309576837417</v>
      </c>
      <c r="E23" s="845">
        <v>2322</v>
      </c>
      <c r="F23" s="626">
        <v>2888</v>
      </c>
      <c r="G23" s="628">
        <v>-19.600000000000001</v>
      </c>
      <c r="H23" s="263"/>
    </row>
    <row r="24" spans="1:16" s="84" customFormat="1" ht="12.75">
      <c r="A24" s="590"/>
      <c r="B24" s="618"/>
      <c r="C24" s="618"/>
      <c r="D24" s="618"/>
      <c r="E24" s="607"/>
      <c r="F24" s="263"/>
      <c r="G24" s="263"/>
      <c r="H24" s="263"/>
    </row>
    <row r="25" spans="1:16" s="84" customFormat="1" ht="13.5" thickBot="1">
      <c r="A25" s="629" t="s">
        <v>568</v>
      </c>
      <c r="B25" s="590"/>
      <c r="C25" s="590"/>
      <c r="D25" s="590"/>
      <c r="E25" s="607"/>
      <c r="F25" s="263"/>
      <c r="G25" s="263"/>
      <c r="H25" s="263"/>
    </row>
    <row r="26" spans="1:16" s="84" customFormat="1" ht="12.75">
      <c r="A26" s="630" t="s">
        <v>71</v>
      </c>
      <c r="B26" s="834">
        <v>42916</v>
      </c>
      <c r="C26" s="834">
        <v>42735</v>
      </c>
      <c r="D26" s="481" t="s">
        <v>331</v>
      </c>
      <c r="E26" s="607"/>
      <c r="F26" s="263"/>
      <c r="G26" s="263"/>
      <c r="H26" s="263"/>
    </row>
    <row r="27" spans="1:16" s="84" customFormat="1" ht="12.75">
      <c r="A27" s="631" t="s">
        <v>569</v>
      </c>
      <c r="B27" s="632"/>
      <c r="C27" s="632"/>
      <c r="D27" s="633"/>
      <c r="E27" s="607"/>
      <c r="F27" s="263"/>
      <c r="G27" s="263"/>
      <c r="H27" s="263"/>
    </row>
    <row r="28" spans="1:16" s="84" customFormat="1" ht="12.75">
      <c r="A28" s="634" t="s">
        <v>570</v>
      </c>
      <c r="B28" s="635">
        <v>23480</v>
      </c>
      <c r="C28" s="636">
        <v>30129</v>
      </c>
      <c r="D28" s="637">
        <v>-22.068439045437948</v>
      </c>
      <c r="E28" s="607"/>
      <c r="F28" s="263"/>
      <c r="G28" s="263"/>
      <c r="H28" s="263"/>
    </row>
    <row r="29" spans="1:16" s="126" customFormat="1" ht="15">
      <c r="A29" s="634" t="s">
        <v>571</v>
      </c>
      <c r="B29" s="635">
        <v>58377</v>
      </c>
      <c r="C29" s="636">
        <v>48824</v>
      </c>
      <c r="D29" s="637">
        <v>19.566196952318538</v>
      </c>
      <c r="E29" s="77"/>
      <c r="F29" s="77"/>
      <c r="G29" s="77"/>
      <c r="H29" s="77"/>
      <c r="I29" s="77"/>
      <c r="J29" s="77"/>
      <c r="K29" s="77"/>
      <c r="L29" s="77"/>
      <c r="M29" s="77"/>
      <c r="N29" s="77"/>
      <c r="O29" s="77"/>
      <c r="P29" s="77"/>
    </row>
    <row r="30" spans="1:16" s="84" customFormat="1" ht="12.75">
      <c r="A30" s="638" t="s">
        <v>572</v>
      </c>
      <c r="B30" s="639">
        <v>51535</v>
      </c>
      <c r="C30" s="640">
        <v>62358</v>
      </c>
      <c r="D30" s="641">
        <v>-17.356233362198914</v>
      </c>
      <c r="E30" s="263"/>
      <c r="F30" s="263"/>
      <c r="G30" s="263"/>
      <c r="H30" s="263"/>
    </row>
    <row r="31" spans="1:16" s="84" customFormat="1" ht="12.75">
      <c r="A31" s="634" t="s">
        <v>95</v>
      </c>
      <c r="B31" s="635">
        <v>133392</v>
      </c>
      <c r="C31" s="636">
        <v>141311</v>
      </c>
      <c r="D31" s="637">
        <v>-5.6039515678184992</v>
      </c>
      <c r="E31" s="263"/>
      <c r="F31" s="263"/>
      <c r="G31" s="263"/>
      <c r="H31" s="263"/>
    </row>
    <row r="32" spans="1:16">
      <c r="A32" s="642" t="s">
        <v>523</v>
      </c>
      <c r="B32" s="643"/>
      <c r="C32" s="644" t="s">
        <v>523</v>
      </c>
      <c r="D32" s="645"/>
      <c r="E32" s="263"/>
      <c r="F32" s="263"/>
      <c r="G32" s="263"/>
      <c r="H32" s="263"/>
      <c r="I32" s="84"/>
    </row>
    <row r="33" spans="1:16">
      <c r="A33" s="631" t="s">
        <v>573</v>
      </c>
      <c r="B33" s="585"/>
      <c r="C33" s="646"/>
      <c r="D33" s="633"/>
      <c r="E33" s="263"/>
      <c r="F33" s="263"/>
      <c r="G33" s="263"/>
      <c r="H33" s="263"/>
      <c r="I33" s="84"/>
    </row>
    <row r="34" spans="1:16">
      <c r="A34" s="634" t="s">
        <v>574</v>
      </c>
      <c r="B34" s="635">
        <v>16026</v>
      </c>
      <c r="C34" s="636">
        <v>18257</v>
      </c>
      <c r="D34" s="637">
        <v>-12.219970422303772</v>
      </c>
      <c r="E34" s="263"/>
      <c r="F34" s="263"/>
      <c r="G34" s="263"/>
      <c r="H34" s="263"/>
      <c r="I34" s="84"/>
    </row>
    <row r="35" spans="1:16">
      <c r="A35" s="634" t="s">
        <v>575</v>
      </c>
      <c r="B35" s="635">
        <v>32064</v>
      </c>
      <c r="C35" s="636">
        <v>27163</v>
      </c>
      <c r="D35" s="637">
        <v>18.042926039097296</v>
      </c>
      <c r="E35" s="263"/>
      <c r="F35" s="263"/>
      <c r="G35" s="263"/>
      <c r="H35" s="263"/>
      <c r="I35" s="84"/>
    </row>
    <row r="36" spans="1:16">
      <c r="A36" s="634" t="s">
        <v>526</v>
      </c>
      <c r="B36" s="635">
        <v>92587</v>
      </c>
      <c r="C36" s="636">
        <v>86334</v>
      </c>
      <c r="D36" s="637">
        <v>7.2428012138902487</v>
      </c>
      <c r="E36" s="263"/>
      <c r="F36" s="263"/>
      <c r="G36" s="263"/>
      <c r="H36" s="263"/>
      <c r="I36" s="84"/>
    </row>
    <row r="37" spans="1:16">
      <c r="A37" s="634" t="s">
        <v>576</v>
      </c>
      <c r="B37" s="635">
        <v>9799</v>
      </c>
      <c r="C37" s="636">
        <v>13061</v>
      </c>
      <c r="D37" s="637">
        <v>-24.975116759819304</v>
      </c>
      <c r="E37" s="263"/>
      <c r="F37" s="263"/>
      <c r="G37" s="263"/>
      <c r="H37" s="263"/>
      <c r="I37" s="84"/>
    </row>
    <row r="38" spans="1:16">
      <c r="A38" s="634" t="s">
        <v>95</v>
      </c>
      <c r="B38" s="635">
        <v>150476</v>
      </c>
      <c r="C38" s="636">
        <v>144815</v>
      </c>
      <c r="D38" s="637">
        <v>3.9091254359009842</v>
      </c>
      <c r="E38" s="263"/>
      <c r="F38" s="263"/>
      <c r="G38" s="263"/>
      <c r="H38" s="263"/>
      <c r="I38" s="84"/>
    </row>
    <row r="39" spans="1:16">
      <c r="A39" s="642" t="s">
        <v>523</v>
      </c>
      <c r="B39" s="643"/>
      <c r="C39" s="644" t="s">
        <v>523</v>
      </c>
      <c r="D39" s="645"/>
      <c r="E39" s="263"/>
      <c r="F39" s="263"/>
      <c r="G39" s="263"/>
      <c r="H39" s="263"/>
      <c r="I39" s="84"/>
    </row>
    <row r="40" spans="1:16">
      <c r="A40" s="631" t="s">
        <v>577</v>
      </c>
      <c r="B40" s="635">
        <v>348773</v>
      </c>
      <c r="C40" s="636">
        <v>391095</v>
      </c>
      <c r="D40" s="637">
        <v>-10.821411677469673</v>
      </c>
      <c r="E40" s="263"/>
    </row>
    <row r="41" spans="1:16" ht="15" thickBot="1">
      <c r="A41" s="647" t="s">
        <v>75</v>
      </c>
      <c r="B41" s="648">
        <v>632641</v>
      </c>
      <c r="C41" s="649">
        <v>677221</v>
      </c>
      <c r="D41" s="650">
        <v>-6.5827846448943568</v>
      </c>
      <c r="E41" s="263"/>
    </row>
    <row r="42" spans="1:16">
      <c r="A42" s="73" t="s">
        <v>69</v>
      </c>
      <c r="B42" s="651"/>
      <c r="C42" s="651"/>
      <c r="D42" s="651"/>
      <c r="E42" s="263"/>
    </row>
    <row r="43" spans="1:16">
      <c r="A43" s="571" t="s">
        <v>564</v>
      </c>
      <c r="B43" s="91"/>
      <c r="C43" s="91"/>
      <c r="D43" s="91"/>
      <c r="E43" s="263"/>
    </row>
    <row r="44" spans="1:16" ht="15" thickBot="1">
      <c r="A44" s="204" t="s">
        <v>470</v>
      </c>
      <c r="B44" s="590"/>
      <c r="C44" s="590"/>
      <c r="D44" s="73"/>
      <c r="E44" s="263"/>
    </row>
    <row r="45" spans="1:16" s="652" customFormat="1">
      <c r="A45" s="478" t="s">
        <v>71</v>
      </c>
      <c r="B45" s="517" t="s">
        <v>471</v>
      </c>
      <c r="C45" s="517" t="s">
        <v>332</v>
      </c>
      <c r="D45" s="481" t="s">
        <v>447</v>
      </c>
      <c r="E45" s="91"/>
      <c r="F45" s="403"/>
      <c r="G45" s="91"/>
      <c r="H45" s="91"/>
      <c r="I45" s="91"/>
      <c r="J45" s="79"/>
      <c r="K45" s="79"/>
      <c r="L45" s="79"/>
      <c r="M45" s="79"/>
      <c r="N45" s="79"/>
      <c r="O45" s="79"/>
      <c r="P45" s="79"/>
    </row>
    <row r="46" spans="1:16">
      <c r="A46" s="653" t="s">
        <v>564</v>
      </c>
      <c r="B46" s="582">
        <v>2153</v>
      </c>
      <c r="C46" s="582">
        <v>2043</v>
      </c>
      <c r="D46" s="583">
        <v>5.3842388644150807</v>
      </c>
      <c r="E46" s="263"/>
    </row>
    <row r="47" spans="1:16">
      <c r="A47" s="581" t="s">
        <v>569</v>
      </c>
      <c r="B47" s="582">
        <v>1138</v>
      </c>
      <c r="C47" s="582">
        <v>826</v>
      </c>
      <c r="D47" s="583">
        <v>37.772397094430985</v>
      </c>
      <c r="E47" s="263"/>
    </row>
    <row r="48" spans="1:16">
      <c r="A48" s="581" t="s">
        <v>573</v>
      </c>
      <c r="B48" s="585">
        <v>745</v>
      </c>
      <c r="C48" s="585">
        <v>989</v>
      </c>
      <c r="D48" s="583">
        <v>-24.671385237613752</v>
      </c>
      <c r="E48" s="263"/>
    </row>
    <row r="49" spans="1:16">
      <c r="A49" s="581" t="s">
        <v>577</v>
      </c>
      <c r="B49" s="585">
        <v>270</v>
      </c>
      <c r="C49" s="585">
        <v>228</v>
      </c>
      <c r="D49" s="583">
        <v>18.421052631578938</v>
      </c>
      <c r="E49" s="263"/>
    </row>
    <row r="50" spans="1:16">
      <c r="A50" s="653" t="s">
        <v>578</v>
      </c>
      <c r="B50" s="585">
        <v>0.32</v>
      </c>
      <c r="C50" s="585">
        <v>0.33</v>
      </c>
      <c r="D50" s="583" t="s">
        <v>579</v>
      </c>
      <c r="E50" s="263"/>
    </row>
    <row r="51" spans="1:16">
      <c r="A51" s="581" t="s">
        <v>580</v>
      </c>
      <c r="B51" s="585">
        <v>0.86</v>
      </c>
      <c r="C51" s="585">
        <v>0.52</v>
      </c>
      <c r="D51" s="583" t="s">
        <v>581</v>
      </c>
      <c r="E51" s="263"/>
    </row>
    <row r="52" spans="1:16">
      <c r="A52" s="581" t="s">
        <v>582</v>
      </c>
      <c r="B52" s="654">
        <v>0.5</v>
      </c>
      <c r="C52" s="585">
        <v>0.65</v>
      </c>
      <c r="D52" s="583" t="s">
        <v>583</v>
      </c>
      <c r="E52" s="263"/>
    </row>
    <row r="53" spans="1:16" ht="15" thickBot="1">
      <c r="A53" s="522" t="s">
        <v>584</v>
      </c>
      <c r="B53" s="589">
        <v>7.0000000000000007E-2</v>
      </c>
      <c r="C53" s="589">
        <v>0.08</v>
      </c>
      <c r="D53" s="576" t="s">
        <v>579</v>
      </c>
      <c r="E53" s="263"/>
    </row>
    <row r="60" spans="1:16" s="655" customFormat="1">
      <c r="A60" s="836" t="s">
        <v>371</v>
      </c>
      <c r="B60" s="837"/>
      <c r="C60" s="837"/>
      <c r="D60" s="837"/>
      <c r="E60" s="837"/>
      <c r="F60" s="838"/>
      <c r="G60" s="839"/>
      <c r="H60" s="839"/>
      <c r="I60" s="839"/>
      <c r="J60" s="837"/>
      <c r="K60" s="837"/>
      <c r="L60" s="837"/>
      <c r="M60" s="837"/>
      <c r="N60" s="837"/>
      <c r="O60" s="837"/>
      <c r="P60" s="837"/>
    </row>
  </sheetData>
  <phoneticPr fontId="3"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115" zoomScaleNormal="115" workbookViewId="0">
      <pane xSplit="1" ySplit="3" topLeftCell="B4" activePane="bottomRight" state="frozen"/>
      <selection pane="topRight" activeCell="B1" sqref="B1"/>
      <selection pane="bottomLeft" activeCell="A4" sqref="A4"/>
      <selection pane="bottomRight"/>
    </sheetView>
  </sheetViews>
  <sheetFormatPr defaultRowHeight="14.25"/>
  <cols>
    <col min="1" max="1" width="32.25" style="373" customWidth="1"/>
    <col min="2" max="2" width="12.75" style="370" bestFit="1" customWidth="1"/>
    <col min="3" max="3" width="15" style="370" customWidth="1"/>
    <col min="4" max="7" width="16" style="370" customWidth="1"/>
    <col min="8" max="10" width="9" style="373" customWidth="1"/>
    <col min="11" max="11" width="20.25" style="373" bestFit="1" customWidth="1"/>
    <col min="12" max="13" width="10.5" style="373" bestFit="1" customWidth="1"/>
    <col min="14" max="14" width="14.875" style="373" bestFit="1" customWidth="1"/>
    <col min="15" max="16" width="11.5" style="373" bestFit="1" customWidth="1"/>
    <col min="17" max="17" width="14.875" style="373" bestFit="1" customWidth="1"/>
    <col min="18" max="16384" width="9" style="373"/>
  </cols>
  <sheetData>
    <row r="1" spans="1:11" s="547" customFormat="1" ht="25.5">
      <c r="A1" s="269" t="s">
        <v>169</v>
      </c>
      <c r="B1" s="453"/>
      <c r="C1" s="453"/>
      <c r="D1" s="270"/>
      <c r="E1" s="270"/>
      <c r="F1" s="270"/>
      <c r="G1" s="270"/>
      <c r="H1" s="453"/>
      <c r="I1" s="454"/>
      <c r="J1" s="453"/>
      <c r="K1" s="453"/>
    </row>
    <row r="2" spans="1:11" s="376" customFormat="1" ht="12.75">
      <c r="A2" s="346"/>
      <c r="B2" s="346"/>
      <c r="C2" s="346"/>
      <c r="D2" s="346"/>
      <c r="E2" s="346"/>
      <c r="F2" s="346"/>
      <c r="G2" s="346"/>
      <c r="H2" s="460"/>
      <c r="I2" s="460"/>
    </row>
    <row r="3" spans="1:11" s="376" customFormat="1" ht="15.75" thickBot="1">
      <c r="A3" s="540" t="s">
        <v>719</v>
      </c>
      <c r="B3" s="346"/>
      <c r="C3" s="346"/>
      <c r="D3" s="346"/>
      <c r="E3" s="346"/>
      <c r="F3" s="346"/>
      <c r="G3" s="346"/>
      <c r="H3" s="460"/>
      <c r="I3" s="460"/>
    </row>
    <row r="4" spans="1:11" s="376" customFormat="1" ht="12.75">
      <c r="A4" s="457" t="s">
        <v>437</v>
      </c>
      <c r="B4" s="282" t="s">
        <v>653</v>
      </c>
      <c r="C4" s="282" t="s">
        <v>654</v>
      </c>
      <c r="D4" s="355" t="s">
        <v>331</v>
      </c>
      <c r="E4" s="548"/>
      <c r="F4" s="548"/>
      <c r="G4" s="548"/>
      <c r="H4" s="460"/>
      <c r="I4" s="460"/>
    </row>
    <row r="5" spans="1:11" s="376" customFormat="1" ht="13.5" thickBot="1">
      <c r="A5" s="317" t="s">
        <v>337</v>
      </c>
      <c r="B5" s="539">
        <v>1187</v>
      </c>
      <c r="C5" s="539">
        <v>1219</v>
      </c>
      <c r="D5" s="363">
        <v>-2.6251025430680919</v>
      </c>
      <c r="E5" s="464"/>
      <c r="F5" s="464"/>
      <c r="G5" s="464"/>
      <c r="H5" s="460"/>
      <c r="I5" s="460"/>
    </row>
    <row r="6" spans="1:11" s="376" customFormat="1" ht="13.5" thickBot="1">
      <c r="A6" s="343"/>
      <c r="B6" s="545"/>
      <c r="C6" s="545"/>
      <c r="D6" s="545"/>
      <c r="E6" s="545"/>
      <c r="F6" s="545"/>
      <c r="G6" s="545"/>
      <c r="H6" s="460"/>
      <c r="I6" s="460"/>
    </row>
    <row r="7" spans="1:11" s="376" customFormat="1" ht="12.75">
      <c r="A7" s="279"/>
      <c r="B7" s="280">
        <v>42916</v>
      </c>
      <c r="C7" s="280">
        <v>42735</v>
      </c>
      <c r="D7" s="355" t="s">
        <v>331</v>
      </c>
      <c r="E7" s="548"/>
      <c r="F7" s="548"/>
      <c r="G7" s="548"/>
      <c r="H7" s="460"/>
      <c r="I7" s="460"/>
    </row>
    <row r="8" spans="1:11" s="376" customFormat="1" ht="12.75">
      <c r="A8" s="285" t="s">
        <v>85</v>
      </c>
      <c r="B8" s="536">
        <v>95072</v>
      </c>
      <c r="C8" s="536">
        <v>91079</v>
      </c>
      <c r="D8" s="357">
        <v>4.3841061056884678</v>
      </c>
      <c r="E8" s="464"/>
      <c r="F8" s="464"/>
      <c r="G8" s="464"/>
      <c r="H8" s="656"/>
      <c r="I8" s="460"/>
    </row>
    <row r="9" spans="1:11" s="376" customFormat="1" ht="12.75">
      <c r="A9" s="285" t="s">
        <v>86</v>
      </c>
      <c r="B9" s="536">
        <v>68622</v>
      </c>
      <c r="C9" s="536">
        <v>65430</v>
      </c>
      <c r="D9" s="357">
        <v>4.8784961027051876</v>
      </c>
      <c r="E9" s="464"/>
      <c r="F9" s="464"/>
      <c r="G9" s="464"/>
      <c r="H9" s="460"/>
      <c r="I9" s="460"/>
    </row>
    <row r="10" spans="1:11" s="376" customFormat="1" ht="12.75">
      <c r="A10" s="385" t="s">
        <v>499</v>
      </c>
      <c r="B10" s="536">
        <v>26450</v>
      </c>
      <c r="C10" s="536">
        <v>25649</v>
      </c>
      <c r="D10" s="357">
        <v>3.1229287691527885</v>
      </c>
      <c r="E10" s="464"/>
      <c r="F10" s="464"/>
      <c r="G10" s="464"/>
      <c r="H10" s="460"/>
      <c r="I10" s="460"/>
    </row>
    <row r="11" spans="1:11" s="376" customFormat="1" ht="13.5" thickBot="1">
      <c r="A11" s="462" t="s">
        <v>585</v>
      </c>
      <c r="B11" s="657">
        <v>11210</v>
      </c>
      <c r="C11" s="658">
        <v>10090</v>
      </c>
      <c r="D11" s="363">
        <v>11.100099108027761</v>
      </c>
      <c r="E11" s="464"/>
      <c r="F11" s="464"/>
      <c r="G11" s="464"/>
      <c r="H11" s="460"/>
      <c r="I11" s="460"/>
      <c r="J11" s="659"/>
    </row>
    <row r="12" spans="1:11" s="376" customFormat="1" ht="12.75">
      <c r="A12" s="346"/>
      <c r="B12" s="552"/>
      <c r="C12" s="552"/>
      <c r="D12" s="552"/>
      <c r="E12" s="552"/>
      <c r="F12" s="552"/>
      <c r="G12" s="552"/>
      <c r="H12" s="460"/>
      <c r="I12" s="460"/>
    </row>
    <row r="13" spans="1:11" s="376" customFormat="1" ht="15.75" thickBot="1">
      <c r="A13" s="540" t="s">
        <v>586</v>
      </c>
      <c r="B13" s="252"/>
      <c r="C13" s="252"/>
      <c r="D13" s="252"/>
      <c r="H13" s="460"/>
      <c r="I13" s="460"/>
    </row>
    <row r="14" spans="1:11" s="376" customFormat="1" ht="12.75">
      <c r="A14" s="660" t="s">
        <v>71</v>
      </c>
      <c r="B14" s="517" t="s">
        <v>656</v>
      </c>
      <c r="C14" s="517" t="s">
        <v>657</v>
      </c>
      <c r="D14" s="480" t="s">
        <v>447</v>
      </c>
      <c r="E14" s="840">
        <v>2016</v>
      </c>
      <c r="F14" s="517">
        <v>2015</v>
      </c>
      <c r="G14" s="481" t="s">
        <v>447</v>
      </c>
      <c r="H14" s="460"/>
      <c r="I14" s="460"/>
    </row>
    <row r="15" spans="1:11" s="376" customFormat="1" ht="12.75">
      <c r="A15" s="661" t="s">
        <v>564</v>
      </c>
      <c r="B15" s="662">
        <v>1903</v>
      </c>
      <c r="C15" s="662">
        <v>2562</v>
      </c>
      <c r="D15" s="490">
        <v>-25.722092115534736</v>
      </c>
      <c r="E15" s="846">
        <v>4966</v>
      </c>
      <c r="F15" s="662">
        <v>6165</v>
      </c>
      <c r="G15" s="491">
        <v>-19.399999999999999</v>
      </c>
      <c r="H15" s="460"/>
      <c r="I15" s="460"/>
    </row>
    <row r="16" spans="1:11" s="376" customFormat="1" ht="12.75">
      <c r="A16" s="661" t="s">
        <v>567</v>
      </c>
      <c r="B16" s="662">
        <v>-334</v>
      </c>
      <c r="C16" s="662">
        <v>-309</v>
      </c>
      <c r="D16" s="490">
        <v>8.0906148867313945</v>
      </c>
      <c r="E16" s="846">
        <v>-818</v>
      </c>
      <c r="F16" s="662">
        <v>-804</v>
      </c>
      <c r="G16" s="491">
        <v>1.7</v>
      </c>
      <c r="H16" s="460"/>
      <c r="I16" s="460"/>
      <c r="K16" s="663"/>
    </row>
    <row r="17" spans="1:17" s="376" customFormat="1" ht="12.75">
      <c r="A17" s="661" t="s">
        <v>587</v>
      </c>
      <c r="B17" s="664">
        <v>1569</v>
      </c>
      <c r="C17" s="664">
        <v>2253</v>
      </c>
      <c r="D17" s="490">
        <v>-30.359520639147807</v>
      </c>
      <c r="E17" s="847">
        <v>4148</v>
      </c>
      <c r="F17" s="664">
        <v>5361</v>
      </c>
      <c r="G17" s="491">
        <v>-22.6</v>
      </c>
      <c r="H17" s="460"/>
      <c r="I17" s="460"/>
      <c r="K17" s="79"/>
      <c r="L17" s="665"/>
      <c r="M17" s="665"/>
      <c r="N17" s="665"/>
      <c r="O17" s="665"/>
      <c r="P17" s="665"/>
      <c r="Q17" s="665"/>
    </row>
    <row r="18" spans="1:17" s="376" customFormat="1" ht="12.75">
      <c r="A18" s="666" t="s">
        <v>720</v>
      </c>
      <c r="B18" s="667">
        <v>2024</v>
      </c>
      <c r="C18" s="667">
        <v>1325</v>
      </c>
      <c r="D18" s="484">
        <v>52.8</v>
      </c>
      <c r="E18" s="848">
        <v>2588</v>
      </c>
      <c r="F18" s="667">
        <v>3300</v>
      </c>
      <c r="G18" s="486">
        <v>-21.6</v>
      </c>
      <c r="H18" s="460"/>
      <c r="I18" s="460"/>
      <c r="K18" s="79"/>
      <c r="L18" s="665"/>
      <c r="M18" s="665"/>
      <c r="N18" s="665"/>
      <c r="O18" s="663"/>
      <c r="P18" s="663"/>
      <c r="Q18" s="663"/>
    </row>
    <row r="19" spans="1:17" s="376" customFormat="1" ht="12.75">
      <c r="A19" s="666" t="s">
        <v>721</v>
      </c>
      <c r="B19" s="667">
        <v>667</v>
      </c>
      <c r="C19" s="667">
        <v>302</v>
      </c>
      <c r="D19" s="484">
        <v>120.9</v>
      </c>
      <c r="E19" s="848">
        <v>1134</v>
      </c>
      <c r="F19" s="667">
        <v>649</v>
      </c>
      <c r="G19" s="486">
        <v>74.730354391371336</v>
      </c>
      <c r="H19" s="460"/>
      <c r="I19" s="460"/>
      <c r="K19" s="79"/>
      <c r="L19" s="665"/>
      <c r="M19" s="665"/>
      <c r="N19" s="665"/>
      <c r="O19" s="663"/>
      <c r="P19" s="663"/>
      <c r="Q19" s="663"/>
    </row>
    <row r="20" spans="1:17" s="376" customFormat="1" ht="12.75">
      <c r="A20" s="666" t="s">
        <v>722</v>
      </c>
      <c r="B20" s="667">
        <v>4260</v>
      </c>
      <c r="C20" s="667">
        <v>3880</v>
      </c>
      <c r="D20" s="484">
        <v>9.8000000000000007</v>
      </c>
      <c r="E20" s="848">
        <v>7870</v>
      </c>
      <c r="F20" s="667">
        <v>9310</v>
      </c>
      <c r="G20" s="486">
        <v>-15.467239527389903</v>
      </c>
      <c r="H20" s="460"/>
      <c r="I20" s="460"/>
      <c r="K20" s="79"/>
      <c r="L20" s="665"/>
      <c r="M20" s="665"/>
      <c r="N20" s="665"/>
      <c r="O20" s="663"/>
      <c r="P20" s="663"/>
      <c r="Q20" s="663"/>
    </row>
    <row r="21" spans="1:17" s="376" customFormat="1" ht="12.75">
      <c r="A21" s="661" t="s">
        <v>716</v>
      </c>
      <c r="B21" s="662">
        <v>-1793</v>
      </c>
      <c r="C21" s="662">
        <v>-2019</v>
      </c>
      <c r="D21" s="490">
        <v>-11.220958971824025</v>
      </c>
      <c r="E21" s="846">
        <v>-3539</v>
      </c>
      <c r="F21" s="662">
        <v>-4443</v>
      </c>
      <c r="G21" s="491">
        <v>-20.3</v>
      </c>
      <c r="H21" s="460"/>
      <c r="I21" s="460"/>
      <c r="K21" s="663"/>
      <c r="L21" s="663"/>
      <c r="M21" s="663"/>
    </row>
    <row r="22" spans="1:17" s="376" customFormat="1" ht="12.75">
      <c r="A22" s="661" t="s">
        <v>723</v>
      </c>
      <c r="B22" s="668">
        <v>42.1</v>
      </c>
      <c r="C22" s="668">
        <v>52</v>
      </c>
      <c r="D22" s="490" t="s">
        <v>588</v>
      </c>
      <c r="E22" s="849">
        <v>45</v>
      </c>
      <c r="F22" s="668">
        <v>47.7</v>
      </c>
      <c r="G22" s="491" t="s">
        <v>780</v>
      </c>
      <c r="H22" s="460"/>
      <c r="I22" s="460"/>
      <c r="K22" s="663"/>
      <c r="L22" s="663"/>
      <c r="M22" s="663"/>
    </row>
    <row r="23" spans="1:17" s="376" customFormat="1" ht="12.75">
      <c r="A23" s="661" t="s">
        <v>589</v>
      </c>
      <c r="B23" s="662">
        <v>-350</v>
      </c>
      <c r="C23" s="662">
        <v>-238</v>
      </c>
      <c r="D23" s="490">
        <v>47.058823529411775</v>
      </c>
      <c r="E23" s="846">
        <v>-651</v>
      </c>
      <c r="F23" s="662">
        <v>-565</v>
      </c>
      <c r="G23" s="491">
        <v>15.2</v>
      </c>
      <c r="H23" s="460"/>
      <c r="I23" s="460"/>
      <c r="K23" s="663"/>
      <c r="L23" s="663"/>
      <c r="M23" s="663"/>
    </row>
    <row r="24" spans="1:17" s="376" customFormat="1" ht="12.75">
      <c r="A24" s="661" t="s">
        <v>724</v>
      </c>
      <c r="B24" s="662">
        <v>-702</v>
      </c>
      <c r="C24" s="662">
        <v>-190</v>
      </c>
      <c r="D24" s="490">
        <v>269.5</v>
      </c>
      <c r="E24" s="846">
        <v>-968</v>
      </c>
      <c r="F24" s="662">
        <v>-1148</v>
      </c>
      <c r="G24" s="491">
        <v>-15.7</v>
      </c>
      <c r="H24" s="460"/>
      <c r="I24" s="460"/>
      <c r="K24" s="663"/>
      <c r="L24" s="663"/>
      <c r="M24" s="663"/>
    </row>
    <row r="25" spans="1:17" s="376" customFormat="1" ht="12.75">
      <c r="A25" s="661" t="s">
        <v>56</v>
      </c>
      <c r="B25" s="662">
        <v>1415</v>
      </c>
      <c r="C25" s="662">
        <v>1433</v>
      </c>
      <c r="D25" s="490">
        <v>-1.3</v>
      </c>
      <c r="E25" s="846">
        <v>2712</v>
      </c>
      <c r="F25" s="662">
        <v>3154</v>
      </c>
      <c r="G25" s="491">
        <v>-14</v>
      </c>
      <c r="H25" s="460"/>
      <c r="I25" s="460"/>
    </row>
    <row r="26" spans="1:17" s="376" customFormat="1" ht="15">
      <c r="A26" s="661" t="s">
        <v>57</v>
      </c>
      <c r="B26" s="662">
        <v>-228</v>
      </c>
      <c r="C26" s="662">
        <v>-214</v>
      </c>
      <c r="D26" s="490">
        <v>6.5420560747663448</v>
      </c>
      <c r="E26" s="846">
        <v>-497</v>
      </c>
      <c r="F26" s="662">
        <v>-676</v>
      </c>
      <c r="G26" s="491">
        <v>-26.5</v>
      </c>
      <c r="H26" s="460"/>
      <c r="I26" s="460"/>
      <c r="K26" s="275"/>
      <c r="L26" s="275"/>
      <c r="M26" s="275"/>
    </row>
    <row r="27" spans="1:17" s="376" customFormat="1" ht="15" thickBot="1">
      <c r="A27" s="669" t="s">
        <v>337</v>
      </c>
      <c r="B27" s="670">
        <v>1187</v>
      </c>
      <c r="C27" s="670">
        <v>1219</v>
      </c>
      <c r="D27" s="511">
        <v>-2.6251025430680919</v>
      </c>
      <c r="E27" s="850">
        <v>2215</v>
      </c>
      <c r="F27" s="670">
        <v>2478</v>
      </c>
      <c r="G27" s="513">
        <v>-10.6</v>
      </c>
      <c r="H27" s="460"/>
      <c r="I27" s="460"/>
      <c r="K27" s="373"/>
      <c r="L27" s="373"/>
      <c r="M27" s="373"/>
      <c r="N27" s="373"/>
    </row>
    <row r="28" spans="1:17" s="376" customFormat="1" ht="15" thickBot="1">
      <c r="A28" s="552"/>
      <c r="B28" s="552"/>
      <c r="C28" s="552"/>
      <c r="D28" s="552"/>
      <c r="E28" s="552"/>
      <c r="F28" s="552"/>
      <c r="G28" s="552"/>
      <c r="H28" s="460"/>
      <c r="I28" s="460"/>
      <c r="K28" s="373"/>
      <c r="L28" s="373"/>
      <c r="M28" s="373"/>
      <c r="N28" s="373"/>
    </row>
    <row r="29" spans="1:17" s="376" customFormat="1">
      <c r="A29" s="671"/>
      <c r="B29" s="282" t="s">
        <v>660</v>
      </c>
      <c r="C29" s="282" t="s">
        <v>654</v>
      </c>
      <c r="D29" s="355" t="s">
        <v>331</v>
      </c>
      <c r="E29" s="548"/>
      <c r="F29" s="548"/>
      <c r="G29" s="548"/>
      <c r="H29" s="460"/>
      <c r="I29" s="460"/>
      <c r="K29" s="373"/>
      <c r="L29" s="373"/>
      <c r="M29" s="373"/>
      <c r="N29" s="373"/>
    </row>
    <row r="30" spans="1:17" s="376" customFormat="1">
      <c r="A30" s="385" t="s">
        <v>590</v>
      </c>
      <c r="B30" s="672">
        <v>1071</v>
      </c>
      <c r="C30" s="672">
        <v>1117</v>
      </c>
      <c r="D30" s="357">
        <v>-4.1181736794986605</v>
      </c>
      <c r="E30" s="464"/>
      <c r="F30" s="464"/>
      <c r="G30" s="464"/>
      <c r="H30" s="460"/>
      <c r="I30" s="460"/>
      <c r="K30" s="373"/>
      <c r="L30" s="373"/>
      <c r="M30" s="373"/>
      <c r="N30" s="373"/>
    </row>
    <row r="31" spans="1:17" s="376" customFormat="1">
      <c r="A31" s="385" t="s">
        <v>591</v>
      </c>
      <c r="B31" s="672">
        <v>2403928</v>
      </c>
      <c r="C31" s="672">
        <v>2397282</v>
      </c>
      <c r="D31" s="357">
        <v>0.27723063035554052</v>
      </c>
      <c r="E31" s="464"/>
      <c r="F31" s="464"/>
      <c r="G31" s="464"/>
      <c r="H31" s="460"/>
      <c r="I31" s="460"/>
      <c r="K31" s="373"/>
      <c r="L31" s="373"/>
      <c r="M31" s="373"/>
      <c r="N31" s="373"/>
      <c r="O31" s="373"/>
      <c r="P31" s="373"/>
      <c r="Q31" s="373"/>
    </row>
    <row r="32" spans="1:17" s="376" customFormat="1">
      <c r="A32" s="385" t="s">
        <v>592</v>
      </c>
      <c r="B32" s="673">
        <v>0.04</v>
      </c>
      <c r="C32" s="674">
        <v>0.05</v>
      </c>
      <c r="D32" s="386" t="s">
        <v>593</v>
      </c>
      <c r="E32" s="587"/>
      <c r="F32" s="587"/>
      <c r="G32" s="587"/>
      <c r="H32" s="460"/>
      <c r="I32" s="460"/>
      <c r="K32" s="373"/>
      <c r="L32" s="373"/>
      <c r="M32" s="373"/>
      <c r="N32" s="373"/>
      <c r="O32" s="373"/>
      <c r="P32" s="373"/>
      <c r="Q32" s="373"/>
    </row>
    <row r="33" spans="1:17" s="376" customFormat="1">
      <c r="A33" s="385" t="s">
        <v>594</v>
      </c>
      <c r="B33" s="672">
        <v>305</v>
      </c>
      <c r="C33" s="672">
        <v>755</v>
      </c>
      <c r="D33" s="357">
        <v>-59.602649006622514</v>
      </c>
      <c r="E33" s="464"/>
      <c r="F33" s="464"/>
      <c r="G33" s="464"/>
      <c r="H33" s="460"/>
      <c r="I33" s="460"/>
      <c r="K33" s="373"/>
      <c r="L33" s="373"/>
      <c r="M33" s="373"/>
      <c r="N33" s="373"/>
      <c r="O33" s="373"/>
      <c r="P33" s="373"/>
      <c r="Q33" s="373"/>
    </row>
    <row r="34" spans="1:17" s="376" customFormat="1">
      <c r="A34" s="385" t="s">
        <v>595</v>
      </c>
      <c r="B34" s="672">
        <v>30164</v>
      </c>
      <c r="C34" s="672">
        <v>77646</v>
      </c>
      <c r="D34" s="357">
        <v>-61.151894495531003</v>
      </c>
      <c r="E34" s="464"/>
      <c r="F34" s="464"/>
      <c r="G34" s="464"/>
      <c r="H34" s="460"/>
      <c r="I34" s="460"/>
      <c r="K34" s="373"/>
      <c r="L34" s="373"/>
      <c r="M34" s="373"/>
      <c r="N34" s="373"/>
      <c r="O34" s="373"/>
      <c r="P34" s="373"/>
      <c r="Q34" s="373"/>
    </row>
    <row r="35" spans="1:17" s="376" customFormat="1">
      <c r="A35" s="385" t="s">
        <v>596</v>
      </c>
      <c r="B35" s="673">
        <v>1.01</v>
      </c>
      <c r="C35" s="674">
        <v>0.97</v>
      </c>
      <c r="D35" s="386" t="s">
        <v>597</v>
      </c>
      <c r="E35" s="587"/>
      <c r="F35" s="587"/>
      <c r="G35" s="587"/>
      <c r="H35" s="460"/>
      <c r="I35" s="460"/>
      <c r="K35" s="373"/>
      <c r="L35" s="373"/>
      <c r="M35" s="373"/>
      <c r="N35" s="373"/>
      <c r="O35" s="373"/>
      <c r="P35" s="373"/>
      <c r="Q35" s="373"/>
    </row>
    <row r="36" spans="1:17" s="275" customFormat="1" ht="15">
      <c r="A36" s="385" t="s">
        <v>598</v>
      </c>
      <c r="B36" s="672">
        <v>208</v>
      </c>
      <c r="C36" s="672">
        <v>148</v>
      </c>
      <c r="D36" s="357">
        <v>40.540540540540547</v>
      </c>
      <c r="E36" s="464"/>
      <c r="F36" s="464"/>
      <c r="G36" s="464"/>
      <c r="H36" s="272"/>
      <c r="K36" s="373"/>
      <c r="L36" s="373"/>
      <c r="M36" s="373"/>
      <c r="N36" s="373"/>
      <c r="O36" s="373"/>
      <c r="P36" s="373"/>
      <c r="Q36" s="373"/>
    </row>
    <row r="37" spans="1:17" s="376" customFormat="1">
      <c r="A37" s="385" t="s">
        <v>599</v>
      </c>
      <c r="B37" s="672">
        <v>217509</v>
      </c>
      <c r="C37" s="672">
        <v>176033</v>
      </c>
      <c r="D37" s="357">
        <v>23.561491311288218</v>
      </c>
      <c r="E37" s="464"/>
      <c r="F37" s="464"/>
      <c r="G37" s="464"/>
      <c r="H37" s="460"/>
      <c r="I37" s="460"/>
      <c r="K37" s="373"/>
      <c r="L37" s="373"/>
      <c r="M37" s="373"/>
      <c r="N37" s="373"/>
      <c r="O37" s="373"/>
      <c r="P37" s="373"/>
      <c r="Q37" s="373"/>
    </row>
    <row r="38" spans="1:17" s="376" customFormat="1">
      <c r="A38" s="385" t="s">
        <v>600</v>
      </c>
      <c r="B38" s="674">
        <v>0.1</v>
      </c>
      <c r="C38" s="674">
        <v>0.08</v>
      </c>
      <c r="D38" s="386" t="s">
        <v>321</v>
      </c>
      <c r="E38" s="587"/>
      <c r="F38" s="587"/>
      <c r="G38" s="587"/>
      <c r="H38" s="460"/>
      <c r="I38" s="460"/>
      <c r="K38" s="373"/>
      <c r="L38" s="373"/>
      <c r="M38" s="373"/>
      <c r="N38" s="373"/>
      <c r="O38" s="373"/>
      <c r="P38" s="373"/>
      <c r="Q38" s="373"/>
    </row>
    <row r="39" spans="1:17" s="376" customFormat="1">
      <c r="A39" s="385" t="s">
        <v>601</v>
      </c>
      <c r="B39" s="672">
        <v>319</v>
      </c>
      <c r="C39" s="672">
        <v>542</v>
      </c>
      <c r="D39" s="357">
        <v>-41.14391143911439</v>
      </c>
      <c r="E39" s="464"/>
      <c r="F39" s="464"/>
      <c r="G39" s="464"/>
      <c r="H39" s="460"/>
      <c r="I39" s="460"/>
      <c r="K39" s="373"/>
      <c r="L39" s="373"/>
      <c r="M39" s="373"/>
      <c r="N39" s="373"/>
      <c r="O39" s="373"/>
      <c r="P39" s="373"/>
      <c r="Q39" s="373"/>
    </row>
    <row r="40" spans="1:17" s="376" customFormat="1" ht="15" thickBot="1">
      <c r="A40" s="462" t="s">
        <v>602</v>
      </c>
      <c r="B40" s="675">
        <v>1903</v>
      </c>
      <c r="C40" s="675">
        <v>2562</v>
      </c>
      <c r="D40" s="363">
        <v>-25.722092115534736</v>
      </c>
      <c r="E40" s="464"/>
      <c r="F40" s="464"/>
      <c r="G40" s="464"/>
      <c r="H40" s="460"/>
      <c r="I40" s="460"/>
      <c r="K40" s="373"/>
      <c r="L40" s="373"/>
      <c r="M40" s="373"/>
      <c r="N40" s="373"/>
      <c r="O40" s="373"/>
      <c r="P40" s="373"/>
      <c r="Q40" s="373"/>
    </row>
    <row r="41" spans="1:17" s="376" customFormat="1" ht="15" thickBot="1">
      <c r="A41" s="346"/>
      <c r="B41" s="552"/>
      <c r="C41" s="552"/>
      <c r="D41" s="552"/>
      <c r="E41" s="552"/>
      <c r="F41" s="552"/>
      <c r="G41" s="552"/>
      <c r="K41" s="373"/>
      <c r="L41" s="373"/>
      <c r="M41" s="373"/>
      <c r="N41" s="373"/>
      <c r="O41" s="373"/>
      <c r="P41" s="373"/>
      <c r="Q41" s="373"/>
    </row>
    <row r="42" spans="1:17" s="376" customFormat="1">
      <c r="A42" s="676" t="s">
        <v>603</v>
      </c>
      <c r="B42" s="282" t="s">
        <v>653</v>
      </c>
      <c r="C42" s="280">
        <v>42735</v>
      </c>
      <c r="D42" s="355" t="s">
        <v>331</v>
      </c>
      <c r="E42" s="548"/>
      <c r="F42" s="548"/>
      <c r="G42" s="548"/>
      <c r="K42" s="373"/>
      <c r="L42" s="373"/>
      <c r="M42" s="373"/>
      <c r="N42" s="373"/>
      <c r="O42" s="373"/>
      <c r="P42" s="373"/>
      <c r="Q42" s="373"/>
    </row>
    <row r="43" spans="1:17" s="275" customFormat="1" ht="15">
      <c r="A43" s="677" t="s">
        <v>421</v>
      </c>
      <c r="B43" s="678">
        <v>11210</v>
      </c>
      <c r="C43" s="678">
        <v>10090</v>
      </c>
      <c r="D43" s="679">
        <v>11.1</v>
      </c>
      <c r="E43" s="344"/>
      <c r="F43" s="344"/>
      <c r="G43" s="344"/>
      <c r="H43" s="272"/>
      <c r="K43" s="373"/>
      <c r="L43" s="373"/>
      <c r="M43" s="373"/>
      <c r="N43" s="373"/>
      <c r="O43" s="373"/>
      <c r="P43" s="373"/>
      <c r="Q43" s="373"/>
    </row>
    <row r="44" spans="1:17" s="376" customFormat="1">
      <c r="A44" s="385" t="s">
        <v>604</v>
      </c>
      <c r="B44" s="678">
        <v>1310</v>
      </c>
      <c r="C44" s="678">
        <v>870</v>
      </c>
      <c r="D44" s="357">
        <v>50.6</v>
      </c>
      <c r="E44" s="464"/>
      <c r="F44" s="464"/>
      <c r="G44" s="464"/>
      <c r="K44" s="373"/>
      <c r="L44" s="373"/>
      <c r="M44" s="373"/>
      <c r="N44" s="373"/>
      <c r="O44" s="373"/>
      <c r="P44" s="373"/>
      <c r="Q44" s="373"/>
    </row>
    <row r="45" spans="1:17" s="376" customFormat="1" ht="15" thickBot="1">
      <c r="A45" s="462" t="s">
        <v>605</v>
      </c>
      <c r="B45" s="680">
        <v>2.3199999999999998</v>
      </c>
      <c r="C45" s="680">
        <v>2.04</v>
      </c>
      <c r="D45" s="432" t="s">
        <v>606</v>
      </c>
      <c r="E45" s="587"/>
      <c r="F45" s="587"/>
      <c r="G45" s="587"/>
      <c r="K45" s="373"/>
      <c r="L45" s="373"/>
      <c r="M45" s="373"/>
      <c r="N45" s="373"/>
      <c r="O45" s="373"/>
      <c r="P45" s="373"/>
      <c r="Q45" s="373"/>
    </row>
    <row r="46" spans="1:17">
      <c r="A46" s="346"/>
      <c r="B46" s="552"/>
      <c r="C46" s="552"/>
      <c r="D46" s="552"/>
      <c r="E46" s="552"/>
      <c r="F46" s="552"/>
      <c r="G46" s="552"/>
    </row>
    <row r="47" spans="1:17">
      <c r="A47" s="346"/>
      <c r="B47" s="552"/>
      <c r="C47" s="552"/>
      <c r="D47" s="552"/>
      <c r="E47" s="552"/>
      <c r="F47" s="552"/>
      <c r="G47" s="552"/>
    </row>
    <row r="48" spans="1:17" s="451" customFormat="1" ht="15">
      <c r="A48" s="267" t="s">
        <v>371</v>
      </c>
      <c r="B48" s="267"/>
      <c r="C48" s="267"/>
      <c r="D48" s="267"/>
      <c r="E48" s="267"/>
      <c r="F48" s="268"/>
      <c r="G48" s="268"/>
      <c r="H48" s="268"/>
      <c r="I48" s="268"/>
      <c r="J48" s="450"/>
    </row>
    <row r="49" spans="1:7">
      <c r="A49" s="346"/>
      <c r="B49" s="552"/>
      <c r="C49" s="552"/>
      <c r="D49" s="552"/>
      <c r="E49" s="552"/>
      <c r="F49" s="552"/>
      <c r="G49" s="552"/>
    </row>
    <row r="50" spans="1:7">
      <c r="A50" s="272"/>
      <c r="B50" s="272"/>
      <c r="C50" s="272"/>
      <c r="D50" s="272"/>
      <c r="E50" s="272"/>
      <c r="F50" s="272"/>
      <c r="G50" s="272"/>
    </row>
    <row r="51" spans="1:7">
      <c r="A51" s="346"/>
      <c r="B51" s="552"/>
      <c r="C51" s="552"/>
      <c r="D51" s="552"/>
      <c r="E51" s="552"/>
      <c r="F51" s="552"/>
      <c r="G51" s="552"/>
    </row>
    <row r="52" spans="1:7">
      <c r="A52" s="346"/>
      <c r="B52" s="552"/>
      <c r="C52" s="552"/>
      <c r="D52" s="552"/>
      <c r="E52" s="552"/>
      <c r="F52" s="552"/>
      <c r="G52" s="552"/>
    </row>
    <row r="53" spans="1:7">
      <c r="A53" s="346"/>
      <c r="B53" s="552"/>
      <c r="C53" s="552"/>
      <c r="D53" s="552"/>
      <c r="E53" s="552"/>
      <c r="F53" s="552"/>
      <c r="G53" s="552"/>
    </row>
    <row r="54" spans="1:7">
      <c r="A54" s="681" t="s">
        <v>69</v>
      </c>
      <c r="B54" s="346"/>
      <c r="C54" s="346"/>
      <c r="D54" s="346"/>
      <c r="E54" s="346"/>
      <c r="F54" s="346"/>
      <c r="G54" s="346"/>
    </row>
    <row r="55" spans="1:7">
      <c r="A55" s="346"/>
      <c r="B55" s="411"/>
      <c r="C55" s="411"/>
      <c r="D55" s="411"/>
      <c r="E55" s="411"/>
      <c r="F55" s="411"/>
      <c r="G55" s="411"/>
    </row>
    <row r="56" spans="1:7">
      <c r="A56" s="376"/>
      <c r="B56" s="411"/>
      <c r="C56" s="411"/>
      <c r="D56" s="411"/>
      <c r="E56" s="411"/>
      <c r="F56" s="411"/>
      <c r="G56" s="411"/>
    </row>
    <row r="57" spans="1:7">
      <c r="A57" s="272"/>
      <c r="B57" s="272"/>
      <c r="C57" s="272"/>
      <c r="D57" s="272"/>
      <c r="E57" s="272"/>
      <c r="F57" s="272"/>
      <c r="G57" s="272"/>
    </row>
    <row r="58" spans="1:7">
      <c r="A58" s="376"/>
      <c r="B58" s="411"/>
      <c r="C58" s="411"/>
      <c r="D58" s="411"/>
      <c r="E58" s="411"/>
      <c r="F58" s="411"/>
      <c r="G58" s="411"/>
    </row>
    <row r="59" spans="1:7">
      <c r="A59" s="376"/>
      <c r="B59" s="411"/>
      <c r="C59" s="411"/>
      <c r="D59" s="411"/>
      <c r="E59" s="411"/>
      <c r="F59" s="411"/>
      <c r="G59" s="411"/>
    </row>
    <row r="60" spans="1:7">
      <c r="A60" s="376"/>
    </row>
  </sheetData>
  <phoneticPr fontId="3"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61"/>
  <sheetViews>
    <sheetView zoomScale="115" zoomScaleNormal="115" workbookViewId="0">
      <pane xSplit="1" ySplit="4" topLeftCell="B5" activePane="bottomRight" state="frozen"/>
      <selection pane="topRight" activeCell="B1" sqref="B1"/>
      <selection pane="bottomLeft" activeCell="A5" sqref="A5"/>
      <selection pane="bottomRight"/>
    </sheetView>
  </sheetViews>
  <sheetFormatPr defaultRowHeight="14.25"/>
  <cols>
    <col min="1" max="1" width="33.875" style="347" customWidth="1"/>
    <col min="2" max="2" width="14.375" style="347" customWidth="1"/>
    <col min="3" max="3" width="15.625" style="347" customWidth="1"/>
    <col min="4" max="4" width="14.375" style="347" customWidth="1"/>
    <col min="5" max="16384" width="9" style="347"/>
  </cols>
  <sheetData>
    <row r="1" spans="1:9" s="453" customFormat="1" ht="25.5">
      <c r="A1" s="270" t="s">
        <v>607</v>
      </c>
      <c r="E1" s="682"/>
    </row>
    <row r="3" spans="1:9" s="376" customFormat="1" ht="12.75">
      <c r="A3" s="346"/>
      <c r="B3" s="346"/>
      <c r="C3" s="346"/>
      <c r="D3" s="346"/>
    </row>
    <row r="4" spans="1:9">
      <c r="A4" s="815" t="s">
        <v>608</v>
      </c>
      <c r="B4" s="284"/>
      <c r="C4" s="284"/>
      <c r="D4" s="284"/>
    </row>
    <row r="5" spans="1:9">
      <c r="A5" s="889"/>
      <c r="B5" s="284"/>
      <c r="C5" s="284"/>
      <c r="D5" s="284"/>
    </row>
    <row r="6" spans="1:9" ht="15" thickBot="1">
      <c r="A6" s="890" t="s">
        <v>758</v>
      </c>
      <c r="B6" s="284"/>
      <c r="C6" s="284"/>
      <c r="D6" s="284"/>
    </row>
    <row r="7" spans="1:9" ht="15">
      <c r="A7" s="676" t="s">
        <v>609</v>
      </c>
      <c r="B7" s="280">
        <v>42916</v>
      </c>
      <c r="C7" s="280">
        <v>42735</v>
      </c>
      <c r="D7" s="355" t="s">
        <v>331</v>
      </c>
      <c r="G7" s="402"/>
    </row>
    <row r="8" spans="1:9">
      <c r="A8" s="891" t="s">
        <v>610</v>
      </c>
      <c r="B8" s="892"/>
      <c r="C8" s="892"/>
      <c r="D8" s="893"/>
      <c r="E8" s="322"/>
    </row>
    <row r="9" spans="1:9">
      <c r="A9" s="285" t="s">
        <v>759</v>
      </c>
      <c r="B9" s="286">
        <v>31230</v>
      </c>
      <c r="C9" s="286">
        <v>28380</v>
      </c>
      <c r="D9" s="357">
        <v>10.042283298097242</v>
      </c>
      <c r="E9" s="683"/>
      <c r="F9" s="684"/>
      <c r="G9" s="684"/>
      <c r="H9" s="685"/>
      <c r="I9" s="685"/>
    </row>
    <row r="10" spans="1:9">
      <c r="A10" s="285" t="s">
        <v>611</v>
      </c>
      <c r="B10" s="286">
        <v>8970</v>
      </c>
      <c r="C10" s="286">
        <v>8130</v>
      </c>
      <c r="D10" s="357">
        <v>10.332103321033204</v>
      </c>
      <c r="E10" s="683"/>
      <c r="F10" s="684"/>
      <c r="G10" s="684"/>
      <c r="H10" s="685"/>
      <c r="I10" s="685"/>
    </row>
    <row r="11" spans="1:9">
      <c r="A11" s="285" t="s">
        <v>612</v>
      </c>
      <c r="B11" s="286">
        <v>7660</v>
      </c>
      <c r="C11" s="286">
        <v>7400</v>
      </c>
      <c r="D11" s="357">
        <v>3.513513513513522</v>
      </c>
      <c r="E11" s="683"/>
      <c r="F11" s="684"/>
      <c r="G11" s="684"/>
      <c r="H11" s="685"/>
      <c r="I11" s="685"/>
    </row>
    <row r="12" spans="1:9" ht="15" thickBot="1">
      <c r="A12" s="317" t="s">
        <v>613</v>
      </c>
      <c r="B12" s="390">
        <v>5540</v>
      </c>
      <c r="C12" s="390">
        <v>3770</v>
      </c>
      <c r="D12" s="363">
        <v>46.972228116710866</v>
      </c>
      <c r="E12" s="683"/>
      <c r="F12" s="684"/>
      <c r="G12" s="684"/>
      <c r="H12" s="685"/>
      <c r="I12" s="685"/>
    </row>
    <row r="13" spans="1:9" ht="15" thickBot="1">
      <c r="A13" s="322"/>
      <c r="B13" s="284"/>
      <c r="C13" s="284"/>
      <c r="D13" s="284"/>
      <c r="E13" s="344"/>
      <c r="F13" s="684"/>
      <c r="G13" s="684"/>
    </row>
    <row r="14" spans="1:9">
      <c r="A14" s="676" t="s">
        <v>71</v>
      </c>
      <c r="B14" s="282" t="s">
        <v>653</v>
      </c>
      <c r="C14" s="282" t="s">
        <v>654</v>
      </c>
      <c r="D14" s="687" t="s">
        <v>331</v>
      </c>
      <c r="E14" s="688"/>
      <c r="F14" s="684"/>
      <c r="G14" s="684"/>
    </row>
    <row r="15" spans="1:9">
      <c r="A15" s="890" t="s">
        <v>614</v>
      </c>
      <c r="B15" s="689"/>
      <c r="C15" s="689"/>
      <c r="D15" s="679"/>
      <c r="E15" s="688"/>
      <c r="F15" s="684"/>
      <c r="G15" s="684"/>
    </row>
    <row r="16" spans="1:9">
      <c r="A16" s="285" t="s">
        <v>761</v>
      </c>
      <c r="B16" s="286">
        <v>1098539</v>
      </c>
      <c r="C16" s="286">
        <v>665896</v>
      </c>
      <c r="D16" s="357">
        <v>64.971557120030752</v>
      </c>
      <c r="E16" s="683"/>
      <c r="F16" s="684"/>
      <c r="G16" s="684"/>
    </row>
    <row r="17" spans="1:149">
      <c r="A17" s="285" t="s">
        <v>760</v>
      </c>
      <c r="B17" s="286">
        <v>3687231</v>
      </c>
      <c r="C17" s="286">
        <v>2536035</v>
      </c>
      <c r="D17" s="357">
        <v>45.393537549757788</v>
      </c>
      <c r="E17" s="683"/>
      <c r="F17" s="684"/>
      <c r="G17" s="684"/>
    </row>
    <row r="18" spans="1:149" ht="15" thickBot="1">
      <c r="A18" s="462" t="s">
        <v>96</v>
      </c>
      <c r="B18" s="690">
        <v>159623</v>
      </c>
      <c r="C18" s="690">
        <v>60493</v>
      </c>
      <c r="D18" s="363">
        <v>163.87019985783476</v>
      </c>
      <c r="E18" s="683"/>
      <c r="F18" s="684"/>
      <c r="G18" s="684"/>
      <c r="ES18" s="691" t="s">
        <v>92</v>
      </c>
    </row>
    <row r="19" spans="1:149" ht="15" thickBot="1">
      <c r="A19" s="815"/>
      <c r="B19" s="309"/>
      <c r="C19" s="309"/>
      <c r="D19" s="309"/>
      <c r="E19" s="688"/>
      <c r="F19" s="684"/>
      <c r="G19" s="684"/>
    </row>
    <row r="20" spans="1:149">
      <c r="A20" s="676" t="s">
        <v>71</v>
      </c>
      <c r="B20" s="280">
        <v>42916</v>
      </c>
      <c r="C20" s="280">
        <v>42735</v>
      </c>
      <c r="D20" s="355" t="s">
        <v>331</v>
      </c>
      <c r="E20" s="688"/>
      <c r="F20" s="684"/>
      <c r="G20" s="684"/>
    </row>
    <row r="21" spans="1:149">
      <c r="A21" s="890" t="s">
        <v>615</v>
      </c>
      <c r="B21" s="689"/>
      <c r="C21" s="689"/>
      <c r="D21" s="679"/>
      <c r="E21" s="688"/>
      <c r="F21" s="684"/>
      <c r="G21" s="684"/>
    </row>
    <row r="22" spans="1:149">
      <c r="A22" s="285" t="s">
        <v>762</v>
      </c>
      <c r="B22" s="286">
        <v>511370</v>
      </c>
      <c r="C22" s="286">
        <v>438379</v>
      </c>
      <c r="D22" s="357">
        <v>16.650204503409149</v>
      </c>
      <c r="E22" s="683"/>
      <c r="F22" s="684"/>
      <c r="G22" s="684"/>
    </row>
    <row r="23" spans="1:149">
      <c r="A23" s="285" t="s">
        <v>616</v>
      </c>
      <c r="B23" s="286">
        <v>225116</v>
      </c>
      <c r="C23" s="286">
        <v>146640</v>
      </c>
      <c r="D23" s="357">
        <v>53.516093835242764</v>
      </c>
      <c r="E23" s="683"/>
      <c r="F23" s="684"/>
      <c r="G23" s="684"/>
    </row>
    <row r="24" spans="1:149" s="284" customFormat="1" ht="12.75">
      <c r="A24" s="385" t="s">
        <v>763</v>
      </c>
      <c r="B24" s="286">
        <v>431619</v>
      </c>
      <c r="C24" s="286">
        <v>271997</v>
      </c>
      <c r="D24" s="357">
        <v>58.685206086831833</v>
      </c>
      <c r="E24" s="683"/>
      <c r="F24" s="684"/>
      <c r="G24" s="684"/>
    </row>
    <row r="25" spans="1:149" s="284" customFormat="1" ht="12.75">
      <c r="A25" s="692" t="s">
        <v>756</v>
      </c>
      <c r="B25" s="286">
        <v>284053</v>
      </c>
      <c r="C25" s="286">
        <v>175364</v>
      </c>
      <c r="D25" s="357">
        <v>61.979083506306878</v>
      </c>
      <c r="E25" s="683"/>
      <c r="F25" s="684"/>
      <c r="G25" s="684"/>
    </row>
    <row r="26" spans="1:149" s="284" customFormat="1" ht="13.5" thickBot="1">
      <c r="A26" s="693" t="s">
        <v>757</v>
      </c>
      <c r="B26" s="390">
        <v>147566</v>
      </c>
      <c r="C26" s="390">
        <v>96633</v>
      </c>
      <c r="D26" s="363">
        <v>52.707667153042962</v>
      </c>
      <c r="E26" s="683"/>
      <c r="F26" s="684"/>
      <c r="G26" s="684"/>
    </row>
    <row r="27" spans="1:149">
      <c r="A27" s="284"/>
      <c r="B27" s="309"/>
      <c r="C27" s="309"/>
      <c r="D27" s="309"/>
      <c r="E27" s="688"/>
      <c r="F27" s="684"/>
      <c r="G27" s="684"/>
    </row>
    <row r="28" spans="1:149" ht="15" thickBot="1">
      <c r="A28" s="890" t="s">
        <v>617</v>
      </c>
      <c r="B28" s="309"/>
      <c r="C28" s="309"/>
      <c r="D28" s="309"/>
      <c r="E28" s="688"/>
      <c r="F28" s="684"/>
      <c r="G28" s="684"/>
    </row>
    <row r="29" spans="1:149">
      <c r="A29" s="694"/>
      <c r="B29" s="280">
        <v>42916</v>
      </c>
      <c r="C29" s="280">
        <v>42735</v>
      </c>
      <c r="D29" s="355" t="s">
        <v>331</v>
      </c>
      <c r="E29" s="688"/>
      <c r="F29" s="684"/>
      <c r="G29" s="684"/>
    </row>
    <row r="30" spans="1:149">
      <c r="A30" s="285" t="s">
        <v>618</v>
      </c>
      <c r="B30" s="286" t="s">
        <v>765</v>
      </c>
      <c r="C30" s="286">
        <v>131500</v>
      </c>
      <c r="D30" s="357">
        <v>21.7</v>
      </c>
      <c r="E30" s="683"/>
      <c r="F30" s="684"/>
      <c r="G30" s="684"/>
      <c r="H30" s="685"/>
      <c r="I30" s="685"/>
    </row>
    <row r="31" spans="1:149">
      <c r="A31" s="285"/>
      <c r="B31" s="686" t="s">
        <v>653</v>
      </c>
      <c r="C31" s="686" t="s">
        <v>654</v>
      </c>
      <c r="D31" s="551" t="s">
        <v>331</v>
      </c>
      <c r="E31" s="683"/>
      <c r="F31" s="684"/>
      <c r="G31" s="684"/>
      <c r="H31" s="685"/>
      <c r="I31" s="685"/>
    </row>
    <row r="32" spans="1:149" ht="25.5">
      <c r="A32" s="285" t="s">
        <v>766</v>
      </c>
      <c r="B32" s="286">
        <v>20000</v>
      </c>
      <c r="C32" s="286">
        <v>26250</v>
      </c>
      <c r="D32" s="357">
        <v>-23.809523809523814</v>
      </c>
      <c r="E32" s="683"/>
      <c r="F32" s="684"/>
      <c r="G32" s="684"/>
      <c r="H32" s="685"/>
      <c r="I32" s="685"/>
    </row>
    <row r="33" spans="1:9" ht="26.25" thickBot="1">
      <c r="A33" s="317" t="s">
        <v>767</v>
      </c>
      <c r="B33" s="390">
        <v>460</v>
      </c>
      <c r="C33" s="390">
        <v>440</v>
      </c>
      <c r="D33" s="363">
        <v>4.5454545454545414</v>
      </c>
      <c r="E33" s="683"/>
      <c r="F33" s="684"/>
      <c r="G33" s="684"/>
      <c r="H33" s="685"/>
      <c r="I33" s="685"/>
    </row>
    <row r="34" spans="1:9">
      <c r="A34" s="284"/>
      <c r="B34" s="309"/>
      <c r="C34" s="309"/>
      <c r="D34" s="309"/>
      <c r="E34" s="688"/>
      <c r="F34" s="684"/>
      <c r="G34" s="684"/>
    </row>
    <row r="35" spans="1:9" ht="15" thickBot="1">
      <c r="A35" s="890" t="s">
        <v>619</v>
      </c>
      <c r="B35" s="309"/>
      <c r="C35" s="309"/>
      <c r="D35" s="309"/>
      <c r="E35" s="688"/>
      <c r="F35" s="684"/>
      <c r="G35" s="684"/>
    </row>
    <row r="36" spans="1:9">
      <c r="A36" s="694"/>
      <c r="B36" s="280">
        <v>42916</v>
      </c>
      <c r="C36" s="280">
        <v>42735</v>
      </c>
      <c r="D36" s="355" t="s">
        <v>331</v>
      </c>
      <c r="E36" s="688"/>
      <c r="F36" s="684"/>
      <c r="G36" s="684"/>
    </row>
    <row r="37" spans="1:9">
      <c r="A37" s="285" t="s">
        <v>768</v>
      </c>
      <c r="B37" s="695">
        <v>203</v>
      </c>
      <c r="C37" s="695">
        <v>185</v>
      </c>
      <c r="D37" s="357">
        <v>9.7297297297297192</v>
      </c>
      <c r="E37" s="696"/>
      <c r="F37" s="684"/>
      <c r="G37" s="684"/>
    </row>
    <row r="38" spans="1:9">
      <c r="A38" s="285"/>
      <c r="B38" s="686" t="s">
        <v>653</v>
      </c>
      <c r="C38" s="686" t="s">
        <v>654</v>
      </c>
      <c r="D38" s="551" t="s">
        <v>331</v>
      </c>
      <c r="E38" s="696"/>
      <c r="F38" s="684"/>
      <c r="G38" s="684"/>
    </row>
    <row r="39" spans="1:9">
      <c r="A39" s="285" t="s">
        <v>769</v>
      </c>
      <c r="B39" s="286">
        <v>36800</v>
      </c>
      <c r="C39" s="286">
        <v>17399.527186761228</v>
      </c>
      <c r="D39" s="357">
        <v>111.5</v>
      </c>
      <c r="E39" s="688"/>
      <c r="F39" s="684"/>
      <c r="G39" s="684"/>
      <c r="H39" s="685"/>
    </row>
    <row r="40" spans="1:9" ht="15" thickBot="1">
      <c r="A40" s="317" t="s">
        <v>770</v>
      </c>
      <c r="B40" s="697">
        <v>2.62</v>
      </c>
      <c r="C40" s="896"/>
      <c r="D40" s="363" t="s">
        <v>771</v>
      </c>
      <c r="E40" s="696"/>
      <c r="F40" s="684"/>
      <c r="G40" s="684"/>
      <c r="H40" s="685"/>
    </row>
    <row r="41" spans="1:9">
      <c r="A41" s="346"/>
      <c r="B41" s="698"/>
      <c r="C41" s="698"/>
      <c r="D41" s="894"/>
      <c r="E41" s="696"/>
      <c r="F41" s="684"/>
      <c r="G41" s="684"/>
      <c r="H41" s="685"/>
    </row>
    <row r="42" spans="1:9" s="373" customFormat="1">
      <c r="A42" s="346"/>
      <c r="B42" s="346"/>
      <c r="C42" s="346"/>
      <c r="D42" s="346"/>
      <c r="E42" s="460"/>
      <c r="F42" s="460"/>
      <c r="G42" s="376"/>
      <c r="H42" s="376"/>
    </row>
    <row r="43" spans="1:9" s="376" customFormat="1" ht="13.5" thickBot="1">
      <c r="A43" s="895" t="s">
        <v>621</v>
      </c>
      <c r="B43" s="346"/>
      <c r="C43" s="346"/>
      <c r="D43" s="346"/>
      <c r="E43" s="460"/>
      <c r="F43" s="460"/>
    </row>
    <row r="44" spans="1:9" s="376" customFormat="1" ht="12.75">
      <c r="A44" s="457" t="s">
        <v>437</v>
      </c>
      <c r="B44" s="282" t="s">
        <v>653</v>
      </c>
      <c r="C44" s="282" t="s">
        <v>654</v>
      </c>
      <c r="D44" s="355" t="s">
        <v>331</v>
      </c>
      <c r="E44" s="460"/>
      <c r="F44" s="460"/>
    </row>
    <row r="45" spans="1:9" s="376" customFormat="1" ht="12.75">
      <c r="A45" s="549" t="s">
        <v>337</v>
      </c>
      <c r="B45" s="172">
        <v>1330</v>
      </c>
      <c r="C45" s="286">
        <v>1047</v>
      </c>
      <c r="D45" s="357">
        <v>27.029608404966577</v>
      </c>
      <c r="E45" s="460"/>
      <c r="F45" s="460"/>
    </row>
    <row r="46" spans="1:9" s="376" customFormat="1" ht="12.75">
      <c r="A46" s="385" t="s">
        <v>622</v>
      </c>
      <c r="B46" s="887">
        <v>958</v>
      </c>
      <c r="C46" s="887">
        <v>1052</v>
      </c>
      <c r="D46" s="357">
        <v>-8.9353612167300422</v>
      </c>
      <c r="E46" s="460"/>
      <c r="F46" s="460"/>
    </row>
    <row r="47" spans="1:9" s="376" customFormat="1" ht="12.75">
      <c r="A47" s="385"/>
      <c r="B47" s="886">
        <v>42916</v>
      </c>
      <c r="C47" s="886">
        <v>42735</v>
      </c>
      <c r="D47" s="551" t="s">
        <v>331</v>
      </c>
      <c r="E47" s="460"/>
      <c r="F47" s="460"/>
    </row>
    <row r="48" spans="1:9" s="411" customFormat="1" ht="12.75">
      <c r="A48" s="385" t="s">
        <v>623</v>
      </c>
      <c r="B48" s="286">
        <v>2486407</v>
      </c>
      <c r="C48" s="286">
        <v>2259435</v>
      </c>
      <c r="D48" s="357">
        <v>10.045520229614935</v>
      </c>
      <c r="E48" s="460"/>
      <c r="F48" s="460"/>
      <c r="G48" s="376"/>
    </row>
    <row r="49" spans="1:7" s="411" customFormat="1" ht="13.5" thickBot="1">
      <c r="A49" s="462" t="s">
        <v>624</v>
      </c>
      <c r="B49" s="390">
        <v>295079</v>
      </c>
      <c r="C49" s="390">
        <v>280035</v>
      </c>
      <c r="D49" s="363">
        <v>5.3721856196546902</v>
      </c>
      <c r="E49" s="460"/>
      <c r="F49" s="460"/>
      <c r="G49" s="376"/>
    </row>
    <row r="50" spans="1:7" s="411" customFormat="1" ht="12.75">
      <c r="A50" s="346"/>
      <c r="B50" s="698"/>
      <c r="C50" s="698"/>
      <c r="D50" s="698"/>
      <c r="E50" s="460"/>
      <c r="F50" s="460"/>
      <c r="G50" s="376"/>
    </row>
    <row r="51" spans="1:7" s="376" customFormat="1" ht="12.75">
      <c r="A51" s="346"/>
      <c r="B51" s="346"/>
      <c r="C51" s="346"/>
      <c r="D51" s="346"/>
      <c r="E51" s="460"/>
      <c r="F51" s="460"/>
    </row>
    <row r="52" spans="1:7" s="376" customFormat="1" ht="13.5" thickBot="1">
      <c r="A52" s="895" t="s">
        <v>625</v>
      </c>
      <c r="B52" s="346"/>
      <c r="C52" s="346"/>
      <c r="D52" s="346"/>
      <c r="E52" s="460"/>
      <c r="F52" s="460"/>
    </row>
    <row r="53" spans="1:7" s="376" customFormat="1" ht="12.75">
      <c r="A53" s="457" t="s">
        <v>437</v>
      </c>
      <c r="B53" s="282" t="s">
        <v>653</v>
      </c>
      <c r="C53" s="282" t="s">
        <v>654</v>
      </c>
      <c r="D53" s="355" t="s">
        <v>331</v>
      </c>
      <c r="E53" s="460"/>
      <c r="F53" s="460"/>
    </row>
    <row r="54" spans="1:7" s="411" customFormat="1" ht="12.75">
      <c r="A54" s="385" t="s">
        <v>626</v>
      </c>
      <c r="B54" s="286">
        <v>4153</v>
      </c>
      <c r="C54" s="172">
        <v>2827</v>
      </c>
      <c r="D54" s="357">
        <v>46.904846126636016</v>
      </c>
      <c r="E54" s="460"/>
      <c r="F54" s="460"/>
      <c r="G54" s="376"/>
    </row>
    <row r="55" spans="1:7" s="411" customFormat="1" ht="12.75">
      <c r="A55" s="699" t="s">
        <v>337</v>
      </c>
      <c r="B55" s="887">
        <v>852</v>
      </c>
      <c r="C55" s="888">
        <v>583</v>
      </c>
      <c r="D55" s="357">
        <v>46.140651801029151</v>
      </c>
      <c r="E55" s="460"/>
      <c r="F55" s="460"/>
      <c r="G55" s="376"/>
    </row>
    <row r="56" spans="1:7" s="411" customFormat="1" ht="12.75">
      <c r="A56" s="385"/>
      <c r="B56" s="886">
        <v>42916</v>
      </c>
      <c r="C56" s="886">
        <v>42735</v>
      </c>
      <c r="D56" s="551" t="s">
        <v>331</v>
      </c>
      <c r="E56" s="460"/>
      <c r="F56" s="460"/>
      <c r="G56" s="376"/>
    </row>
    <row r="57" spans="1:7" s="411" customFormat="1" ht="12.75">
      <c r="A57" s="385" t="s">
        <v>13</v>
      </c>
      <c r="B57" s="286">
        <v>140300</v>
      </c>
      <c r="C57" s="172">
        <v>114029</v>
      </c>
      <c r="D57" s="357">
        <v>23.070175438596486</v>
      </c>
      <c r="E57" s="460"/>
      <c r="F57" s="460"/>
      <c r="G57" s="376"/>
    </row>
    <row r="58" spans="1:7" s="411" customFormat="1" ht="13.5" thickBot="1">
      <c r="A58" s="462" t="s">
        <v>627</v>
      </c>
      <c r="B58" s="697">
        <v>0.98</v>
      </c>
      <c r="C58" s="897">
        <v>1.04</v>
      </c>
      <c r="D58" s="432" t="s">
        <v>628</v>
      </c>
      <c r="E58" s="460"/>
      <c r="F58" s="460"/>
      <c r="G58" s="376"/>
    </row>
    <row r="59" spans="1:7">
      <c r="A59" s="284"/>
      <c r="B59" s="284"/>
      <c r="C59" s="284"/>
      <c r="D59" s="284"/>
    </row>
    <row r="60" spans="1:7">
      <c r="A60" s="284"/>
      <c r="B60" s="284"/>
      <c r="C60" s="284"/>
      <c r="D60" s="284"/>
    </row>
    <row r="61" spans="1:7" s="268" customFormat="1" ht="15">
      <c r="A61" s="816" t="s">
        <v>371</v>
      </c>
      <c r="B61" s="816"/>
      <c r="C61" s="816"/>
      <c r="D61" s="816"/>
      <c r="E61" s="267"/>
    </row>
  </sheetData>
  <phoneticPr fontId="3"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pane xSplit="1" ySplit="6" topLeftCell="B7" activePane="bottomRight" state="frozen"/>
      <selection activeCell="A20" sqref="A20"/>
      <selection pane="topRight" activeCell="A20" sqref="A20"/>
      <selection pane="bottomLeft" activeCell="A20" sqref="A20"/>
      <selection pane="bottomRight" activeCell="A5" sqref="A5"/>
    </sheetView>
  </sheetViews>
  <sheetFormatPr defaultColWidth="9" defaultRowHeight="13.5"/>
  <cols>
    <col min="1" max="1" width="59.5" style="2" customWidth="1"/>
    <col min="2" max="2" width="1.5" style="2" customWidth="1"/>
    <col min="3" max="3" width="12" style="2" customWidth="1"/>
    <col min="4" max="4" width="1.375" style="2" customWidth="1"/>
    <col min="5" max="5" width="12.25" style="2" bestFit="1" customWidth="1"/>
    <col min="6" max="6" width="9.5" style="2" bestFit="1" customWidth="1"/>
    <col min="7" max="11" width="9" style="30"/>
    <col min="12" max="16384" width="9" style="2"/>
  </cols>
  <sheetData>
    <row r="1" spans="1:7" s="13" customFormat="1" ht="25.5">
      <c r="A1" s="270" t="s">
        <v>607</v>
      </c>
      <c r="B1" s="12"/>
      <c r="C1" s="52"/>
      <c r="D1" s="52"/>
      <c r="E1" s="53"/>
      <c r="F1" s="12"/>
      <c r="G1" s="60"/>
    </row>
    <row r="2" spans="1:7">
      <c r="A2" s="29"/>
    </row>
    <row r="3" spans="1:7">
      <c r="A3" s="29" t="s">
        <v>143</v>
      </c>
    </row>
    <row r="4" spans="1:7">
      <c r="A4" s="29" t="s">
        <v>144</v>
      </c>
    </row>
    <row r="6" spans="1:7" ht="25.5">
      <c r="A6" s="31" t="s">
        <v>783</v>
      </c>
      <c r="B6" s="32"/>
      <c r="C6" s="38" t="s">
        <v>153</v>
      </c>
      <c r="D6" s="102"/>
      <c r="E6" s="38" t="s">
        <v>154</v>
      </c>
      <c r="G6" s="19"/>
    </row>
    <row r="7" spans="1:7" ht="15">
      <c r="A7" s="33"/>
      <c r="B7" s="33"/>
      <c r="C7" s="108"/>
      <c r="D7" s="102"/>
      <c r="E7" s="108"/>
    </row>
    <row r="8" spans="1:7" ht="15">
      <c r="A8" s="23" t="s">
        <v>76</v>
      </c>
      <c r="B8" s="107"/>
      <c r="C8" s="103">
        <v>341390</v>
      </c>
      <c r="D8" s="102"/>
      <c r="E8" s="103">
        <v>256873</v>
      </c>
      <c r="G8" s="39"/>
    </row>
    <row r="9" spans="1:7" ht="15.75" thickBot="1">
      <c r="A9" s="23" t="s">
        <v>38</v>
      </c>
      <c r="B9" s="106"/>
      <c r="C9" s="34">
        <v>-9442</v>
      </c>
      <c r="D9" s="102"/>
      <c r="E9" s="34">
        <v>-9289</v>
      </c>
      <c r="G9" s="39"/>
    </row>
    <row r="10" spans="1:7" ht="15">
      <c r="A10" s="106"/>
      <c r="B10" s="106"/>
      <c r="C10" s="102"/>
      <c r="D10" s="102"/>
      <c r="E10" s="102"/>
    </row>
    <row r="11" spans="1:7" ht="15">
      <c r="A11" s="23" t="s">
        <v>145</v>
      </c>
      <c r="B11" s="107"/>
      <c r="C11" s="103">
        <v>331948</v>
      </c>
      <c r="D11" s="102"/>
      <c r="E11" s="103">
        <v>247584</v>
      </c>
      <c r="G11" s="2"/>
    </row>
    <row r="12" spans="1:7" ht="15.75" thickBot="1">
      <c r="A12" s="23" t="s">
        <v>39</v>
      </c>
      <c r="B12" s="106"/>
      <c r="C12" s="34">
        <v>-10777</v>
      </c>
      <c r="D12" s="102"/>
      <c r="E12" s="34">
        <v>-3961</v>
      </c>
      <c r="G12" s="2"/>
    </row>
    <row r="13" spans="1:7" ht="15">
      <c r="A13" s="106"/>
      <c r="B13" s="106"/>
      <c r="C13" s="102"/>
      <c r="D13" s="102"/>
      <c r="E13" s="102"/>
      <c r="G13" s="2"/>
    </row>
    <row r="14" spans="1:7" ht="15">
      <c r="A14" s="23" t="s">
        <v>40</v>
      </c>
      <c r="B14" s="106"/>
      <c r="C14" s="103">
        <v>321171</v>
      </c>
      <c r="D14" s="102"/>
      <c r="E14" s="103">
        <v>243623</v>
      </c>
      <c r="G14" s="2"/>
    </row>
    <row r="15" spans="1:7" ht="15">
      <c r="A15" s="23" t="s">
        <v>41</v>
      </c>
      <c r="B15" s="106"/>
      <c r="C15" s="103">
        <v>3709</v>
      </c>
      <c r="D15" s="102"/>
      <c r="E15" s="103">
        <v>2917</v>
      </c>
      <c r="G15" s="2"/>
    </row>
    <row r="16" spans="1:7" ht="15">
      <c r="A16" s="23" t="s">
        <v>42</v>
      </c>
      <c r="B16" s="107"/>
      <c r="C16" s="103">
        <v>71474</v>
      </c>
      <c r="D16" s="102"/>
      <c r="E16" s="103">
        <v>65171</v>
      </c>
      <c r="G16" s="2"/>
    </row>
    <row r="17" spans="1:7" ht="15">
      <c r="A17" s="23" t="s">
        <v>77</v>
      </c>
      <c r="B17" s="107"/>
      <c r="C17" s="103">
        <v>21667</v>
      </c>
      <c r="D17" s="102"/>
      <c r="E17" s="103">
        <v>21021</v>
      </c>
      <c r="G17" s="2"/>
    </row>
    <row r="18" spans="1:7" ht="15">
      <c r="A18" s="23" t="s">
        <v>43</v>
      </c>
      <c r="B18" s="107"/>
      <c r="C18" s="103">
        <v>63739</v>
      </c>
      <c r="D18" s="102"/>
      <c r="E18" s="103">
        <v>55570</v>
      </c>
      <c r="G18" s="2"/>
    </row>
    <row r="19" spans="1:7" ht="15">
      <c r="A19" s="23" t="s">
        <v>80</v>
      </c>
      <c r="B19" s="106"/>
      <c r="C19" s="103">
        <v>1329</v>
      </c>
      <c r="D19" s="102"/>
      <c r="E19" s="103">
        <v>-257</v>
      </c>
      <c r="G19" s="2"/>
    </row>
    <row r="20" spans="1:7" ht="13.5" customHeight="1" thickBot="1">
      <c r="A20" s="23" t="s">
        <v>146</v>
      </c>
      <c r="B20" s="107"/>
      <c r="C20" s="34">
        <v>20054</v>
      </c>
      <c r="D20" s="102"/>
      <c r="E20" s="34">
        <v>19783</v>
      </c>
      <c r="G20" s="2"/>
    </row>
    <row r="21" spans="1:7" ht="15.75" thickBot="1">
      <c r="A21" s="16" t="s">
        <v>44</v>
      </c>
      <c r="B21" s="106"/>
      <c r="C21" s="34">
        <v>503143</v>
      </c>
      <c r="D21" s="102"/>
      <c r="E21" s="34">
        <v>407828</v>
      </c>
      <c r="G21" s="2"/>
    </row>
    <row r="22" spans="1:7" ht="15">
      <c r="A22" s="106"/>
      <c r="B22" s="106"/>
      <c r="C22" s="102"/>
      <c r="D22" s="102"/>
      <c r="E22" s="102"/>
      <c r="G22" s="2"/>
    </row>
    <row r="23" spans="1:7" ht="15">
      <c r="A23" s="23" t="s">
        <v>45</v>
      </c>
      <c r="B23" s="107"/>
      <c r="C23" s="103">
        <v>-246410</v>
      </c>
      <c r="D23" s="102"/>
      <c r="E23" s="103">
        <v>-182836</v>
      </c>
      <c r="G23" s="2"/>
    </row>
    <row r="24" spans="1:7" ht="15.75" thickBot="1">
      <c r="A24" s="23" t="s">
        <v>46</v>
      </c>
      <c r="B24" s="107"/>
      <c r="C24" s="34">
        <v>4907</v>
      </c>
      <c r="D24" s="102"/>
      <c r="E24" s="34">
        <v>5564</v>
      </c>
      <c r="G24" s="2"/>
    </row>
    <row r="25" spans="1:7" ht="15">
      <c r="A25" s="106"/>
      <c r="B25" s="106"/>
      <c r="C25" s="102"/>
      <c r="D25" s="102"/>
      <c r="E25" s="102"/>
      <c r="G25" s="2"/>
    </row>
    <row r="26" spans="1:7" ht="15">
      <c r="A26" s="23" t="s">
        <v>47</v>
      </c>
      <c r="B26" s="106"/>
      <c r="C26" s="103">
        <v>-241503</v>
      </c>
      <c r="D26" s="102"/>
      <c r="E26" s="103">
        <v>-177272</v>
      </c>
      <c r="G26" s="2"/>
    </row>
    <row r="27" spans="1:7" ht="15">
      <c r="A27" s="23" t="s">
        <v>48</v>
      </c>
      <c r="B27" s="106"/>
      <c r="C27" s="103">
        <v>-57802</v>
      </c>
      <c r="D27" s="102"/>
      <c r="E27" s="103">
        <v>-38745</v>
      </c>
      <c r="G27" s="2"/>
    </row>
    <row r="28" spans="1:7" ht="15">
      <c r="A28" s="23" t="s">
        <v>49</v>
      </c>
      <c r="B28" s="107"/>
      <c r="C28" s="103">
        <v>-33457</v>
      </c>
      <c r="D28" s="102"/>
      <c r="E28" s="103">
        <v>-26725</v>
      </c>
      <c r="G28" s="2"/>
    </row>
    <row r="29" spans="1:7" ht="15">
      <c r="A29" s="23" t="s">
        <v>99</v>
      </c>
      <c r="B29" s="107"/>
      <c r="C29" s="103">
        <v>-2735</v>
      </c>
      <c r="D29" s="102"/>
      <c r="E29" s="103">
        <v>-2078</v>
      </c>
      <c r="G29" s="2"/>
    </row>
    <row r="30" spans="1:7" ht="15">
      <c r="A30" s="23" t="s">
        <v>50</v>
      </c>
      <c r="B30" s="107"/>
      <c r="C30" s="103">
        <v>-22848</v>
      </c>
      <c r="D30" s="102"/>
      <c r="E30" s="103">
        <v>-19819</v>
      </c>
      <c r="G30" s="2"/>
    </row>
    <row r="31" spans="1:7" ht="15">
      <c r="A31" s="23" t="s">
        <v>51</v>
      </c>
      <c r="B31" s="106"/>
      <c r="C31" s="103">
        <v>-256</v>
      </c>
      <c r="D31" s="102"/>
      <c r="E31" s="103">
        <v>316</v>
      </c>
      <c r="G31" s="2"/>
    </row>
    <row r="32" spans="1:7" ht="15">
      <c r="A32" s="23" t="s">
        <v>52</v>
      </c>
      <c r="B32" s="106"/>
      <c r="C32" s="103">
        <v>-64940</v>
      </c>
      <c r="D32" s="102"/>
      <c r="E32" s="103">
        <v>-70155</v>
      </c>
      <c r="G32" s="2"/>
    </row>
    <row r="33" spans="1:7" ht="15">
      <c r="A33" s="23" t="s">
        <v>53</v>
      </c>
      <c r="B33" s="106"/>
      <c r="C33" s="103">
        <v>-5198</v>
      </c>
      <c r="D33" s="102"/>
      <c r="E33" s="103">
        <v>-6318</v>
      </c>
      <c r="G33" s="2"/>
    </row>
    <row r="34" spans="1:7" ht="15.75" thickBot="1">
      <c r="A34" s="23" t="s">
        <v>54</v>
      </c>
      <c r="B34" s="106"/>
      <c r="C34" s="34">
        <v>-8856</v>
      </c>
      <c r="D34" s="102"/>
      <c r="E34" s="34">
        <v>-10970</v>
      </c>
      <c r="G34" s="2"/>
    </row>
    <row r="35" spans="1:7" ht="15.75" thickBot="1">
      <c r="A35" s="16" t="s">
        <v>55</v>
      </c>
      <c r="B35" s="106"/>
      <c r="C35" s="34">
        <v>-437595</v>
      </c>
      <c r="D35" s="102"/>
      <c r="E35" s="34">
        <v>-351766</v>
      </c>
      <c r="G35" s="2"/>
    </row>
    <row r="36" spans="1:7" ht="15">
      <c r="A36" s="106"/>
      <c r="B36" s="106"/>
      <c r="C36" s="102"/>
      <c r="D36" s="102"/>
      <c r="E36" s="102"/>
      <c r="G36" s="2"/>
    </row>
    <row r="37" spans="1:7" ht="15">
      <c r="A37" s="23" t="s">
        <v>56</v>
      </c>
      <c r="B37" s="107"/>
      <c r="C37" s="103">
        <v>65548</v>
      </c>
      <c r="D37" s="102"/>
      <c r="E37" s="103">
        <v>56062</v>
      </c>
      <c r="G37" s="2"/>
    </row>
    <row r="38" spans="1:7" ht="15.75" thickBot="1">
      <c r="A38" s="23" t="s">
        <v>57</v>
      </c>
      <c r="B38" s="107"/>
      <c r="C38" s="34">
        <v>-16455</v>
      </c>
      <c r="D38" s="102"/>
      <c r="E38" s="34">
        <v>-9754</v>
      </c>
      <c r="G38" s="2"/>
    </row>
    <row r="39" spans="1:7" ht="15.75" thickBot="1">
      <c r="A39" s="16" t="s">
        <v>147</v>
      </c>
      <c r="B39" s="106"/>
      <c r="C39" s="110">
        <v>49093</v>
      </c>
      <c r="D39" s="102"/>
      <c r="E39" s="110">
        <v>46308</v>
      </c>
      <c r="G39" s="2"/>
    </row>
    <row r="40" spans="1:7" ht="15.75" thickTop="1">
      <c r="A40" s="106"/>
      <c r="B40" s="106"/>
      <c r="C40" s="102"/>
      <c r="D40" s="102"/>
      <c r="E40" s="102"/>
      <c r="G40" s="2"/>
    </row>
    <row r="41" spans="1:7" ht="15">
      <c r="A41" s="16" t="s">
        <v>58</v>
      </c>
      <c r="B41" s="106"/>
      <c r="C41" s="102"/>
      <c r="D41" s="102"/>
      <c r="E41" s="102"/>
      <c r="G41" s="2"/>
    </row>
    <row r="42" spans="1:7" ht="15">
      <c r="A42" s="23" t="s">
        <v>148</v>
      </c>
      <c r="B42" s="106"/>
      <c r="C42" s="103">
        <v>43427</v>
      </c>
      <c r="D42" s="102"/>
      <c r="E42" s="103">
        <v>40776</v>
      </c>
      <c r="G42" s="2"/>
    </row>
    <row r="43" spans="1:7" ht="15.75" thickBot="1">
      <c r="A43" s="23" t="s">
        <v>149</v>
      </c>
      <c r="B43" s="106"/>
      <c r="C43" s="34">
        <v>5666</v>
      </c>
      <c r="D43" s="102"/>
      <c r="E43" s="34">
        <v>5532</v>
      </c>
      <c r="G43" s="2"/>
    </row>
    <row r="44" spans="1:7" ht="15.75" thickBot="1">
      <c r="A44" s="106"/>
      <c r="B44" s="106"/>
      <c r="C44" s="110">
        <v>49093</v>
      </c>
      <c r="D44" s="102"/>
      <c r="E44" s="110">
        <v>46308</v>
      </c>
      <c r="G44" s="2"/>
    </row>
    <row r="45" spans="1:7" ht="15.75" thickTop="1">
      <c r="A45" s="106"/>
      <c r="B45" s="106"/>
      <c r="C45" s="102"/>
      <c r="D45" s="102"/>
      <c r="E45" s="102"/>
      <c r="G45" s="2"/>
    </row>
    <row r="46" spans="1:7" ht="15">
      <c r="A46" s="106"/>
      <c r="B46" s="106"/>
      <c r="C46" s="38" t="s">
        <v>97</v>
      </c>
      <c r="D46" s="108"/>
      <c r="E46" s="38" t="s">
        <v>97</v>
      </c>
      <c r="G46" s="2"/>
    </row>
    <row r="47" spans="1:7" ht="15">
      <c r="A47" s="16" t="s">
        <v>59</v>
      </c>
      <c r="B47" s="106"/>
      <c r="C47" s="102"/>
      <c r="D47" s="102"/>
      <c r="E47" s="102"/>
    </row>
    <row r="48" spans="1:7" ht="15">
      <c r="A48" s="23" t="s">
        <v>150</v>
      </c>
      <c r="B48" s="107"/>
      <c r="C48" s="907">
        <v>2.4300000000000002</v>
      </c>
      <c r="D48" s="908"/>
      <c r="E48" s="907">
        <v>2.2799999999999998</v>
      </c>
    </row>
    <row r="49" spans="1:5" ht="15.75" thickBot="1">
      <c r="A49" s="23" t="s">
        <v>151</v>
      </c>
      <c r="B49" s="107"/>
      <c r="C49" s="909">
        <v>2.4300000000000002</v>
      </c>
      <c r="D49" s="908"/>
      <c r="E49" s="909">
        <v>2.2799999999999998</v>
      </c>
    </row>
    <row r="50" spans="1:5" ht="14.25" thickTop="1">
      <c r="A50"/>
      <c r="B50"/>
      <c r="C50" s="30"/>
      <c r="D50" s="30"/>
      <c r="E50" s="30"/>
    </row>
    <row r="51" spans="1:5">
      <c r="A51" s="15"/>
      <c r="B51"/>
      <c r="C51" s="30"/>
      <c r="D51" s="30"/>
      <c r="E51" s="30"/>
    </row>
    <row r="53" spans="1:5" s="805" customFormat="1" ht="15">
      <c r="A53" s="802" t="s">
        <v>140</v>
      </c>
      <c r="B53" s="803"/>
      <c r="C53" s="804"/>
      <c r="D53" s="804"/>
      <c r="E53" s="804"/>
    </row>
  </sheetData>
  <phoneticPr fontId="3"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5" sqref="A5"/>
    </sheetView>
  </sheetViews>
  <sheetFormatPr defaultColWidth="8.875" defaultRowHeight="13.5"/>
  <cols>
    <col min="1" max="1" width="55" style="30" customWidth="1"/>
    <col min="2" max="2" width="1.5" style="30" customWidth="1"/>
    <col min="3" max="3" width="8.875" style="30"/>
    <col min="4" max="4" width="1.5" style="30" customWidth="1"/>
    <col min="5" max="16384" width="8.875" style="30"/>
  </cols>
  <sheetData>
    <row r="1" spans="1:7" s="52" customFormat="1" ht="25.5">
      <c r="A1" s="270" t="s">
        <v>607</v>
      </c>
      <c r="B1" s="53"/>
      <c r="E1" s="53"/>
      <c r="F1" s="61"/>
      <c r="G1" s="53"/>
    </row>
    <row r="2" spans="1:7">
      <c r="A2" s="29"/>
    </row>
    <row r="3" spans="1:7">
      <c r="A3" s="29" t="s">
        <v>155</v>
      </c>
    </row>
    <row r="4" spans="1:7">
      <c r="A4" s="29" t="s">
        <v>156</v>
      </c>
    </row>
    <row r="5" spans="1:7" ht="14.25">
      <c r="A5" s="54"/>
    </row>
    <row r="6" spans="1:7" ht="15">
      <c r="A6" s="36" t="s">
        <v>783</v>
      </c>
      <c r="B6" s="35"/>
      <c r="C6" s="872">
        <v>2017</v>
      </c>
      <c r="D6" s="873"/>
      <c r="E6" s="872">
        <v>2016</v>
      </c>
    </row>
    <row r="7" spans="1:7" ht="15">
      <c r="A7" s="37"/>
      <c r="B7" s="37"/>
      <c r="C7" s="114" t="s">
        <v>152</v>
      </c>
      <c r="D7" s="102"/>
      <c r="E7" s="115" t="s">
        <v>152</v>
      </c>
    </row>
    <row r="8" spans="1:7" ht="15.75" thickBot="1">
      <c r="A8" s="16" t="s">
        <v>147</v>
      </c>
      <c r="B8" s="106"/>
      <c r="C8" s="34">
        <v>49093</v>
      </c>
      <c r="D8" s="102"/>
      <c r="E8" s="34">
        <v>46308</v>
      </c>
    </row>
    <row r="9" spans="1:7" ht="15">
      <c r="A9" s="106"/>
      <c r="B9" s="106"/>
      <c r="C9" s="102"/>
      <c r="D9" s="102"/>
      <c r="E9" s="102"/>
    </row>
    <row r="10" spans="1:7" ht="15">
      <c r="A10" s="16" t="s">
        <v>60</v>
      </c>
      <c r="B10" s="106"/>
      <c r="C10" s="102"/>
      <c r="D10" s="102"/>
      <c r="E10" s="102"/>
    </row>
    <row r="11" spans="1:7" ht="15">
      <c r="A11" s="23" t="s">
        <v>61</v>
      </c>
      <c r="B11" s="106"/>
      <c r="C11" s="102"/>
      <c r="D11" s="102"/>
      <c r="E11" s="102"/>
    </row>
    <row r="12" spans="1:7" ht="15">
      <c r="A12" s="23" t="s">
        <v>62</v>
      </c>
      <c r="B12" s="106"/>
      <c r="C12" s="103">
        <v>20089</v>
      </c>
      <c r="D12" s="102"/>
      <c r="E12" s="103">
        <v>-18295</v>
      </c>
    </row>
    <row r="13" spans="1:7" ht="15">
      <c r="A13" s="23" t="s">
        <v>63</v>
      </c>
      <c r="B13" s="106"/>
      <c r="C13" s="103">
        <v>-4067</v>
      </c>
      <c r="D13" s="102"/>
      <c r="E13" s="103">
        <v>5188</v>
      </c>
    </row>
    <row r="14" spans="1:7" ht="15">
      <c r="A14" s="23" t="s">
        <v>64</v>
      </c>
      <c r="B14" s="106"/>
      <c r="C14" s="103">
        <v>-603</v>
      </c>
      <c r="D14" s="102"/>
      <c r="E14" s="103">
        <v>478</v>
      </c>
    </row>
    <row r="15" spans="1:7" ht="25.5">
      <c r="A15" s="23" t="s">
        <v>65</v>
      </c>
      <c r="B15" s="106"/>
      <c r="C15" s="103">
        <v>-90</v>
      </c>
      <c r="D15" s="102"/>
      <c r="E15" s="103">
        <v>-39</v>
      </c>
    </row>
    <row r="16" spans="1:7" ht="15.75" thickBot="1">
      <c r="A16" s="23" t="s">
        <v>66</v>
      </c>
      <c r="B16" s="106"/>
      <c r="C16" s="34">
        <v>-5402</v>
      </c>
      <c r="D16" s="102"/>
      <c r="E16" s="34">
        <v>3539</v>
      </c>
    </row>
    <row r="17" spans="1:5" ht="15.75" thickBot="1">
      <c r="A17" s="16" t="s">
        <v>157</v>
      </c>
      <c r="B17" s="104"/>
      <c r="C17" s="34">
        <v>9927</v>
      </c>
      <c r="D17" s="102"/>
      <c r="E17" s="34">
        <v>-9129</v>
      </c>
    </row>
    <row r="18" spans="1:5" ht="15.75" thickBot="1">
      <c r="A18" s="112" t="s">
        <v>158</v>
      </c>
      <c r="B18" s="106"/>
      <c r="C18" s="110">
        <v>59020</v>
      </c>
      <c r="D18" s="102"/>
      <c r="E18" s="110">
        <v>37179</v>
      </c>
    </row>
    <row r="19" spans="1:5" ht="15.75" thickTop="1">
      <c r="A19" s="106"/>
      <c r="B19" s="106"/>
      <c r="C19" s="102"/>
      <c r="D19" s="102"/>
      <c r="E19" s="102"/>
    </row>
    <row r="20" spans="1:5" ht="15">
      <c r="A20" s="16" t="s">
        <v>58</v>
      </c>
      <c r="B20" s="106"/>
      <c r="C20" s="102"/>
      <c r="D20" s="102"/>
      <c r="E20" s="102"/>
    </row>
    <row r="21" spans="1:5" ht="15">
      <c r="A21" s="23" t="s">
        <v>159</v>
      </c>
      <c r="B21" s="106"/>
      <c r="C21" s="103">
        <v>53153</v>
      </c>
      <c r="D21" s="102"/>
      <c r="E21" s="103">
        <v>31679</v>
      </c>
    </row>
    <row r="22" spans="1:5" ht="15.75" thickBot="1">
      <c r="A22" s="23" t="s">
        <v>160</v>
      </c>
      <c r="B22" s="106"/>
      <c r="C22" s="34">
        <v>5867</v>
      </c>
      <c r="D22" s="102"/>
      <c r="E22" s="34">
        <v>5500</v>
      </c>
    </row>
    <row r="23" spans="1:5" ht="15.75" thickBot="1">
      <c r="A23" s="106"/>
      <c r="B23" s="106"/>
      <c r="C23" s="110">
        <v>59020</v>
      </c>
      <c r="D23" s="102"/>
      <c r="E23" s="110">
        <v>37179</v>
      </c>
    </row>
    <row r="24" spans="1:5" ht="14.25" thickTop="1"/>
    <row r="25" spans="1:5">
      <c r="A25" s="29"/>
    </row>
    <row r="26" spans="1:5" s="805" customFormat="1" ht="15">
      <c r="A26" s="802" t="s">
        <v>140</v>
      </c>
      <c r="B26" s="803"/>
      <c r="C26" s="804"/>
      <c r="D26" s="804"/>
      <c r="E26" s="804"/>
    </row>
  </sheetData>
  <phoneticPr fontId="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xSplit="1" ySplit="4" topLeftCell="B5" activePane="bottomRight" state="frozen"/>
      <selection activeCell="A20" sqref="A20"/>
      <selection pane="topRight" activeCell="A20" sqref="A20"/>
      <selection pane="bottomLeft" activeCell="A20" sqref="A20"/>
      <selection pane="bottomRight"/>
    </sheetView>
  </sheetViews>
  <sheetFormatPr defaultRowHeight="13.5"/>
  <cols>
    <col min="1" max="1" width="51.625" customWidth="1"/>
    <col min="2" max="2" width="2" customWidth="1"/>
    <col min="3" max="3" width="12.75" bestFit="1" customWidth="1"/>
    <col min="4" max="4" width="1.875" customWidth="1"/>
    <col min="5" max="5" width="12.75" bestFit="1" customWidth="1"/>
  </cols>
  <sheetData>
    <row r="1" spans="1:7" s="13" customFormat="1" ht="25.5">
      <c r="A1" s="270" t="s">
        <v>607</v>
      </c>
      <c r="B1" s="12"/>
      <c r="E1" s="12"/>
      <c r="F1" s="60"/>
      <c r="G1" s="12"/>
    </row>
    <row r="2" spans="1:7" s="13" customFormat="1" ht="15">
      <c r="A2" s="28"/>
      <c r="B2"/>
      <c r="C2"/>
      <c r="D2"/>
      <c r="E2"/>
    </row>
    <row r="3" spans="1:7" s="1" customFormat="1">
      <c r="A3" s="28" t="s">
        <v>161</v>
      </c>
      <c r="B3"/>
      <c r="C3"/>
      <c r="D3"/>
      <c r="E3"/>
    </row>
    <row r="4" spans="1:7" s="14" customFormat="1">
      <c r="A4" s="28" t="s">
        <v>162</v>
      </c>
      <c r="B4"/>
      <c r="C4"/>
      <c r="D4"/>
      <c r="E4"/>
    </row>
    <row r="5" spans="1:7" s="1" customFormat="1" ht="14.25">
      <c r="A5" s="24"/>
      <c r="B5"/>
      <c r="C5"/>
      <c r="D5"/>
      <c r="E5"/>
    </row>
    <row r="6" spans="1:7" s="1" customFormat="1" ht="15">
      <c r="A6" s="42" t="s">
        <v>71</v>
      </c>
      <c r="B6" s="18"/>
      <c r="C6" s="40">
        <v>42916</v>
      </c>
      <c r="D6" s="41"/>
      <c r="E6" s="40">
        <v>42735</v>
      </c>
    </row>
    <row r="7" spans="1:7" s="1" customFormat="1" ht="15">
      <c r="A7" s="17" t="s">
        <v>98</v>
      </c>
      <c r="B7" s="3"/>
      <c r="C7" s="113" t="s">
        <v>152</v>
      </c>
      <c r="D7" s="109"/>
      <c r="E7" s="18" t="s">
        <v>163</v>
      </c>
    </row>
    <row r="8" spans="1:7" s="1" customFormat="1" ht="15">
      <c r="A8" s="3"/>
      <c r="B8" s="3"/>
      <c r="C8" s="3"/>
      <c r="D8" s="3"/>
      <c r="E8" s="3"/>
    </row>
    <row r="9" spans="1:7" s="1" customFormat="1" ht="13.5" customHeight="1">
      <c r="A9" s="23" t="s">
        <v>82</v>
      </c>
      <c r="B9" s="104"/>
      <c r="C9" s="105">
        <v>495916</v>
      </c>
      <c r="D9" s="106"/>
      <c r="E9" s="105">
        <v>561143</v>
      </c>
    </row>
    <row r="10" spans="1:7" s="1" customFormat="1" ht="13.5" customHeight="1">
      <c r="A10" s="23" t="s">
        <v>83</v>
      </c>
      <c r="B10" s="104"/>
      <c r="C10" s="105">
        <v>298744</v>
      </c>
      <c r="D10" s="106"/>
      <c r="E10" s="105">
        <v>318860</v>
      </c>
    </row>
    <row r="11" spans="1:7" s="1" customFormat="1" ht="15">
      <c r="A11" s="23" t="s">
        <v>0</v>
      </c>
      <c r="B11" s="104"/>
      <c r="C11" s="105">
        <v>2402817</v>
      </c>
      <c r="D11" s="106"/>
      <c r="E11" s="105">
        <v>2156291</v>
      </c>
    </row>
    <row r="12" spans="1:7" s="1" customFormat="1" ht="15">
      <c r="A12" s="23" t="s">
        <v>164</v>
      </c>
      <c r="B12" s="104"/>
      <c r="C12" s="105">
        <v>515746</v>
      </c>
      <c r="D12" s="106"/>
      <c r="E12" s="105">
        <v>426908</v>
      </c>
    </row>
    <row r="13" spans="1:7" s="1" customFormat="1" ht="15">
      <c r="A13" s="23" t="s">
        <v>2</v>
      </c>
      <c r="B13" s="106"/>
      <c r="C13" s="105">
        <v>5970</v>
      </c>
      <c r="D13" s="106"/>
      <c r="E13" s="105">
        <v>8836</v>
      </c>
    </row>
    <row r="14" spans="1:7" s="1" customFormat="1" ht="15">
      <c r="A14" s="23" t="s">
        <v>3</v>
      </c>
      <c r="B14" s="104"/>
      <c r="C14" s="105">
        <v>1553818</v>
      </c>
      <c r="D14" s="106"/>
      <c r="E14" s="105">
        <v>1458291</v>
      </c>
    </row>
    <row r="15" spans="1:7" s="1" customFormat="1" ht="14.25" customHeight="1">
      <c r="A15" s="23" t="s">
        <v>4</v>
      </c>
      <c r="B15" s="104"/>
      <c r="C15" s="105">
        <v>42381</v>
      </c>
      <c r="D15" s="106"/>
      <c r="E15" s="105">
        <v>35325</v>
      </c>
    </row>
    <row r="16" spans="1:7" s="1" customFormat="1" ht="15">
      <c r="A16" s="23" t="s">
        <v>5</v>
      </c>
      <c r="B16" s="104"/>
      <c r="C16" s="105">
        <v>32627</v>
      </c>
      <c r="D16" s="106"/>
      <c r="E16" s="105">
        <v>22353</v>
      </c>
    </row>
    <row r="17" spans="1:5" s="1" customFormat="1" ht="15">
      <c r="A17" s="23" t="s">
        <v>6</v>
      </c>
      <c r="B17" s="106"/>
      <c r="C17" s="105">
        <v>16874</v>
      </c>
      <c r="D17" s="106"/>
      <c r="E17" s="105">
        <v>15269</v>
      </c>
    </row>
    <row r="18" spans="1:5" s="1" customFormat="1" ht="15">
      <c r="A18" s="23" t="s">
        <v>165</v>
      </c>
      <c r="B18" s="104"/>
      <c r="C18" s="105">
        <v>95698</v>
      </c>
      <c r="D18" s="106"/>
      <c r="E18" s="105">
        <v>78056</v>
      </c>
    </row>
    <row r="19" spans="1:5" s="1" customFormat="1" ht="15">
      <c r="A19" s="23" t="s">
        <v>7</v>
      </c>
      <c r="B19" s="104"/>
      <c r="C19" s="105">
        <v>37537</v>
      </c>
      <c r="D19" s="106"/>
      <c r="E19" s="105">
        <v>39706</v>
      </c>
    </row>
    <row r="20" spans="1:5" s="1" customFormat="1" ht="13.5" customHeight="1">
      <c r="A20" s="23" t="s">
        <v>166</v>
      </c>
      <c r="B20" s="104"/>
      <c r="C20" s="105">
        <v>4108</v>
      </c>
      <c r="D20" s="106"/>
      <c r="E20" s="105">
        <v>4084</v>
      </c>
    </row>
    <row r="21" spans="1:5" s="1" customFormat="1" ht="13.5" customHeight="1">
      <c r="A21" s="23" t="s">
        <v>84</v>
      </c>
      <c r="B21" s="104"/>
      <c r="C21" s="105">
        <v>55025</v>
      </c>
      <c r="D21" s="106"/>
      <c r="E21" s="105">
        <v>48955</v>
      </c>
    </row>
    <row r="22" spans="1:5" s="1" customFormat="1" ht="15">
      <c r="A22" s="23" t="s">
        <v>8</v>
      </c>
      <c r="B22" s="106"/>
      <c r="C22" s="105">
        <v>40340</v>
      </c>
      <c r="D22" s="106"/>
      <c r="E22" s="105">
        <v>36568</v>
      </c>
    </row>
    <row r="23" spans="1:5" s="1" customFormat="1" ht="15">
      <c r="A23" s="23" t="s">
        <v>9</v>
      </c>
      <c r="B23" s="106"/>
      <c r="C23" s="105">
        <v>42234</v>
      </c>
      <c r="D23" s="106"/>
      <c r="E23" s="105">
        <v>40143</v>
      </c>
    </row>
    <row r="24" spans="1:5" s="1" customFormat="1" ht="15">
      <c r="A24" s="23" t="s">
        <v>10</v>
      </c>
      <c r="B24" s="106"/>
      <c r="C24" s="105">
        <v>60339</v>
      </c>
      <c r="D24" s="106"/>
      <c r="E24" s="105">
        <v>63017</v>
      </c>
    </row>
    <row r="25" spans="1:5" s="1" customFormat="1" ht="15">
      <c r="A25" s="23" t="s">
        <v>11</v>
      </c>
      <c r="B25" s="106"/>
      <c r="C25" s="105">
        <v>34623</v>
      </c>
      <c r="D25" s="106"/>
      <c r="E25" s="105">
        <v>28292</v>
      </c>
    </row>
    <row r="26" spans="1:5" s="1" customFormat="1" ht="15.75" thickBot="1">
      <c r="A26" s="23" t="s">
        <v>12</v>
      </c>
      <c r="B26" s="104"/>
      <c r="C26" s="22">
        <v>243891</v>
      </c>
      <c r="D26" s="106"/>
      <c r="E26" s="22">
        <v>234806</v>
      </c>
    </row>
    <row r="27" spans="1:5" s="1" customFormat="1" ht="15.75" thickBot="1">
      <c r="A27" s="16" t="s">
        <v>13</v>
      </c>
      <c r="B27" s="106"/>
      <c r="C27" s="116">
        <v>5978688</v>
      </c>
      <c r="D27" s="106"/>
      <c r="E27" s="116">
        <v>5576903</v>
      </c>
    </row>
    <row r="28" spans="1:5" s="1" customFormat="1" ht="14.25" thickTop="1">
      <c r="A28"/>
      <c r="B28"/>
      <c r="C28"/>
      <c r="D28"/>
      <c r="E28"/>
    </row>
    <row r="29" spans="1:5" ht="15">
      <c r="A29" s="17" t="s">
        <v>14</v>
      </c>
      <c r="B29" s="3"/>
      <c r="C29" s="3"/>
      <c r="D29" s="3"/>
      <c r="E29" s="3"/>
    </row>
    <row r="30" spans="1:5" ht="15">
      <c r="A30" s="3"/>
      <c r="B30" s="3"/>
      <c r="C30" s="3"/>
      <c r="D30" s="3"/>
      <c r="E30" s="3"/>
    </row>
    <row r="31" spans="1:5" ht="15">
      <c r="A31" s="112" t="s">
        <v>15</v>
      </c>
      <c r="B31" s="106"/>
      <c r="C31" s="106"/>
      <c r="D31" s="106"/>
      <c r="E31" s="106"/>
    </row>
    <row r="32" spans="1:5" ht="15">
      <c r="A32" s="23" t="s">
        <v>16</v>
      </c>
      <c r="B32" s="104"/>
      <c r="C32" s="105">
        <v>18280</v>
      </c>
      <c r="D32" s="106"/>
      <c r="E32" s="105">
        <v>18280</v>
      </c>
    </row>
    <row r="33" spans="1:5" ht="15">
      <c r="A33" s="23" t="s">
        <v>17</v>
      </c>
      <c r="B33" s="104"/>
      <c r="C33" s="105">
        <v>198705</v>
      </c>
      <c r="D33" s="106"/>
      <c r="E33" s="105">
        <v>188910</v>
      </c>
    </row>
    <row r="34" spans="1:5" ht="15.75" thickBot="1">
      <c r="A34" s="23" t="s">
        <v>18</v>
      </c>
      <c r="B34" s="104"/>
      <c r="C34" s="22">
        <v>208795</v>
      </c>
      <c r="D34" s="106"/>
      <c r="E34" s="22">
        <v>176259</v>
      </c>
    </row>
    <row r="35" spans="1:5" ht="15">
      <c r="A35" s="23" t="s">
        <v>19</v>
      </c>
      <c r="B35" s="106"/>
      <c r="C35" s="105">
        <v>425780</v>
      </c>
      <c r="D35" s="106"/>
      <c r="E35" s="105">
        <v>383449</v>
      </c>
    </row>
    <row r="36" spans="1:5" ht="15.75" thickBot="1">
      <c r="A36" s="23" t="s">
        <v>20</v>
      </c>
      <c r="B36" s="104"/>
      <c r="C36" s="22">
        <v>106918</v>
      </c>
      <c r="D36" s="106"/>
      <c r="E36" s="22">
        <v>103012</v>
      </c>
    </row>
    <row r="37" spans="1:5" ht="15.75" thickBot="1">
      <c r="A37" s="23" t="s">
        <v>21</v>
      </c>
      <c r="B37" s="106"/>
      <c r="C37" s="22">
        <v>532698</v>
      </c>
      <c r="D37" s="106"/>
      <c r="E37" s="22">
        <v>486461</v>
      </c>
    </row>
    <row r="38" spans="1:5" ht="15">
      <c r="A38" s="3"/>
      <c r="B38" s="3"/>
      <c r="C38" s="3"/>
      <c r="D38" s="3"/>
      <c r="E38" s="3"/>
    </row>
    <row r="39" spans="1:5" ht="15">
      <c r="A39" s="112" t="s">
        <v>22</v>
      </c>
      <c r="B39" s="106"/>
      <c r="C39" s="106"/>
      <c r="D39" s="106"/>
      <c r="E39" s="106"/>
    </row>
    <row r="40" spans="1:5" ht="15">
      <c r="A40" s="23" t="s">
        <v>23</v>
      </c>
      <c r="B40" s="104"/>
      <c r="C40" s="105">
        <v>649422</v>
      </c>
      <c r="D40" s="106"/>
      <c r="E40" s="105">
        <v>584794</v>
      </c>
    </row>
    <row r="41" spans="1:5" ht="15">
      <c r="A41" s="23" t="s">
        <v>24</v>
      </c>
      <c r="B41" s="106"/>
      <c r="C41" s="105">
        <v>17172</v>
      </c>
      <c r="D41" s="106"/>
      <c r="E41" s="105">
        <v>25883</v>
      </c>
    </row>
    <row r="42" spans="1:5" ht="15">
      <c r="A42" s="23" t="s">
        <v>25</v>
      </c>
      <c r="B42" s="104"/>
      <c r="C42" s="105">
        <v>164278</v>
      </c>
      <c r="D42" s="106"/>
      <c r="E42" s="105">
        <v>89166</v>
      </c>
    </row>
    <row r="43" spans="1:5" ht="15">
      <c r="A43" s="23" t="s">
        <v>26</v>
      </c>
      <c r="B43" s="106"/>
      <c r="C43" s="105">
        <v>5933</v>
      </c>
      <c r="D43" s="106"/>
      <c r="E43" s="105">
        <v>8715</v>
      </c>
    </row>
    <row r="44" spans="1:5" ht="13.5" customHeight="1">
      <c r="A44" s="23" t="s">
        <v>100</v>
      </c>
      <c r="B44" s="104"/>
      <c r="C44" s="105">
        <v>1865703</v>
      </c>
      <c r="D44" s="106"/>
      <c r="E44" s="105">
        <v>1894377</v>
      </c>
    </row>
    <row r="45" spans="1:5" ht="13.5" customHeight="1">
      <c r="A45" s="23" t="s">
        <v>27</v>
      </c>
      <c r="B45" s="106"/>
      <c r="C45" s="105">
        <v>5355</v>
      </c>
      <c r="D45" s="106"/>
      <c r="E45" s="105">
        <v>8565</v>
      </c>
    </row>
    <row r="46" spans="1:5" ht="15">
      <c r="A46" s="23" t="s">
        <v>28</v>
      </c>
      <c r="B46" s="106"/>
      <c r="C46" s="105">
        <v>17971</v>
      </c>
      <c r="D46" s="106"/>
      <c r="E46" s="105">
        <v>22003</v>
      </c>
    </row>
    <row r="47" spans="1:5" ht="15">
      <c r="A47" s="23" t="s">
        <v>29</v>
      </c>
      <c r="B47" s="106"/>
      <c r="C47" s="105">
        <v>80615</v>
      </c>
      <c r="D47" s="106"/>
      <c r="E47" s="105">
        <v>113387</v>
      </c>
    </row>
    <row r="48" spans="1:5" ht="15">
      <c r="A48" s="23" t="s">
        <v>30</v>
      </c>
      <c r="B48" s="104"/>
      <c r="C48" s="105">
        <v>1815005</v>
      </c>
      <c r="D48" s="106"/>
      <c r="E48" s="105">
        <v>1625473</v>
      </c>
    </row>
    <row r="49" spans="1:5" ht="15">
      <c r="A49" s="23" t="s">
        <v>31</v>
      </c>
      <c r="B49" s="106"/>
      <c r="C49" s="105">
        <v>47803</v>
      </c>
      <c r="D49" s="106"/>
      <c r="E49" s="105">
        <v>44930</v>
      </c>
    </row>
    <row r="50" spans="1:5" ht="15">
      <c r="A50" s="23" t="s">
        <v>32</v>
      </c>
      <c r="B50" s="106"/>
      <c r="C50" s="105">
        <v>43320</v>
      </c>
      <c r="D50" s="106"/>
      <c r="E50" s="105">
        <v>39216</v>
      </c>
    </row>
    <row r="51" spans="1:5" ht="15">
      <c r="A51" s="23" t="s">
        <v>33</v>
      </c>
      <c r="B51" s="104"/>
      <c r="C51" s="105">
        <v>436104</v>
      </c>
      <c r="D51" s="106"/>
      <c r="E51" s="105">
        <v>349825</v>
      </c>
    </row>
    <row r="52" spans="1:5" ht="15">
      <c r="A52" s="23" t="s">
        <v>34</v>
      </c>
      <c r="B52" s="106"/>
      <c r="C52" s="105">
        <v>16637</v>
      </c>
      <c r="D52" s="106"/>
      <c r="E52" s="105">
        <v>11274</v>
      </c>
    </row>
    <row r="53" spans="1:5" ht="15.75" thickBot="1">
      <c r="A53" s="23" t="s">
        <v>35</v>
      </c>
      <c r="B53" s="106"/>
      <c r="C53" s="22">
        <v>280672</v>
      </c>
      <c r="D53" s="106"/>
      <c r="E53" s="22">
        <v>272834</v>
      </c>
    </row>
    <row r="54" spans="1:5" ht="15.75" thickBot="1">
      <c r="A54" s="23" t="s">
        <v>36</v>
      </c>
      <c r="B54" s="106"/>
      <c r="C54" s="22">
        <v>5445990</v>
      </c>
      <c r="D54" s="106"/>
      <c r="E54" s="22">
        <v>5090442</v>
      </c>
    </row>
    <row r="55" spans="1:5" ht="15.75" thickBot="1">
      <c r="A55" s="16" t="s">
        <v>37</v>
      </c>
      <c r="B55" s="106"/>
      <c r="C55" s="116">
        <v>5978688</v>
      </c>
      <c r="D55" s="106"/>
      <c r="E55" s="116">
        <v>5576903</v>
      </c>
    </row>
    <row r="56" spans="1:5" ht="15.75" thickTop="1">
      <c r="A56" s="3"/>
      <c r="B56" s="3"/>
      <c r="C56" s="3"/>
      <c r="D56" s="3"/>
      <c r="E56" s="3"/>
    </row>
    <row r="61" spans="1:5" s="805" customFormat="1" ht="15">
      <c r="A61" s="802" t="s">
        <v>140</v>
      </c>
      <c r="B61" s="803"/>
    </row>
  </sheetData>
  <phoneticPr fontId="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zoomScaleNormal="100" workbookViewId="0">
      <pane xSplit="1" ySplit="6" topLeftCell="B39" activePane="bottomRight" state="frozen"/>
      <selection pane="topRight" activeCell="B1" sqref="B1"/>
      <selection pane="bottomLeft" activeCell="A8" sqref="A8"/>
      <selection pane="bottomRight" activeCell="A52" sqref="A52"/>
    </sheetView>
  </sheetViews>
  <sheetFormatPr defaultColWidth="8.375" defaultRowHeight="18" customHeight="1"/>
  <cols>
    <col min="1" max="1" width="32.25" style="831" customWidth="1"/>
    <col min="2" max="2" width="15.625" style="820" customWidth="1"/>
    <col min="3" max="3" width="2.25" style="820" customWidth="1"/>
    <col min="4" max="4" width="15.5" style="820" customWidth="1"/>
    <col min="5" max="5" width="3.125" style="820" customWidth="1"/>
    <col min="6" max="6" width="15.5" style="820" customWidth="1"/>
    <col min="7" max="7" width="2.375" style="820" customWidth="1"/>
    <col min="8" max="8" width="15.5" style="820" customWidth="1"/>
    <col min="9" max="9" width="2" style="820" customWidth="1"/>
    <col min="10" max="10" width="15.625" style="820" customWidth="1"/>
    <col min="11" max="11" width="1.375" style="820" customWidth="1"/>
    <col min="12" max="12" width="15.5" style="820" customWidth="1"/>
    <col min="13" max="13" width="1.625" style="820" customWidth="1"/>
    <col min="14" max="14" width="15.625" style="820" customWidth="1"/>
    <col min="15" max="15" width="1.5" style="820" customWidth="1"/>
    <col min="16" max="16" width="15.625" style="820" customWidth="1"/>
    <col min="17" max="17" width="1.5" style="820" customWidth="1"/>
    <col min="18" max="18" width="15.5" style="820" customWidth="1"/>
    <col min="19" max="19" width="9.5" style="45" bestFit="1" customWidth="1"/>
    <col min="20" max="16384" width="8.375" style="45"/>
  </cols>
  <sheetData>
    <row r="1" spans="1:18" s="13" customFormat="1" ht="25.5">
      <c r="A1" s="270" t="s">
        <v>607</v>
      </c>
      <c r="B1" s="817"/>
      <c r="C1" s="818"/>
      <c r="D1" s="818"/>
      <c r="E1" s="817"/>
      <c r="F1" s="817"/>
      <c r="G1" s="817"/>
      <c r="H1" s="819"/>
      <c r="I1" s="818"/>
      <c r="J1" s="818"/>
      <c r="K1" s="818"/>
      <c r="L1" s="818"/>
      <c r="M1" s="818"/>
      <c r="N1" s="818"/>
      <c r="O1" s="818"/>
      <c r="P1" s="818"/>
      <c r="Q1" s="818"/>
      <c r="R1" s="818"/>
    </row>
    <row r="2" spans="1:18" s="13" customFormat="1" ht="22.15" customHeight="1">
      <c r="A2" s="832"/>
      <c r="B2" s="817"/>
      <c r="C2" s="818"/>
      <c r="D2" s="818"/>
      <c r="E2" s="817"/>
      <c r="F2" s="817"/>
      <c r="G2" s="817"/>
      <c r="H2" s="818"/>
      <c r="I2" s="818"/>
      <c r="J2" s="818"/>
      <c r="K2" s="818"/>
      <c r="L2" s="818"/>
      <c r="M2" s="818"/>
      <c r="N2" s="818"/>
      <c r="O2" s="818"/>
      <c r="P2" s="818"/>
      <c r="Q2" s="818"/>
      <c r="R2" s="818"/>
    </row>
    <row r="3" spans="1:18" ht="18" customHeight="1">
      <c r="A3" s="49" t="s">
        <v>102</v>
      </c>
    </row>
    <row r="4" spans="1:18" s="46" customFormat="1" ht="18" customHeight="1">
      <c r="A4" s="700" t="s">
        <v>629</v>
      </c>
    </row>
    <row r="5" spans="1:18" ht="12.75">
      <c r="A5" s="829" t="s">
        <v>633</v>
      </c>
    </row>
    <row r="6" spans="1:18" ht="38.25">
      <c r="A6" s="51" t="s">
        <v>630</v>
      </c>
      <c r="B6" s="48" t="s">
        <v>631</v>
      </c>
      <c r="C6" s="58"/>
      <c r="D6" s="48" t="s">
        <v>632</v>
      </c>
      <c r="E6" s="48"/>
      <c r="F6" s="48" t="s">
        <v>635</v>
      </c>
      <c r="G6" s="48"/>
      <c r="H6" s="48" t="s">
        <v>636</v>
      </c>
      <c r="I6" s="48"/>
      <c r="J6" s="48" t="s">
        <v>637</v>
      </c>
      <c r="K6" s="48"/>
      <c r="L6" s="48" t="s">
        <v>634</v>
      </c>
      <c r="M6" s="48"/>
      <c r="N6" s="48" t="s">
        <v>638</v>
      </c>
      <c r="O6" s="48"/>
      <c r="P6" s="48" t="s">
        <v>752</v>
      </c>
      <c r="Q6" s="48"/>
      <c r="R6" s="48" t="s">
        <v>640</v>
      </c>
    </row>
    <row r="7" spans="1:18" ht="18" customHeight="1">
      <c r="A7" s="50" t="s">
        <v>76</v>
      </c>
      <c r="B7" s="38">
        <v>237705</v>
      </c>
      <c r="C7" s="44"/>
      <c r="D7" s="38">
        <v>103527</v>
      </c>
      <c r="E7" s="44"/>
      <c r="F7" s="38" t="s">
        <v>70</v>
      </c>
      <c r="G7" s="44"/>
      <c r="H7" s="38" t="s">
        <v>70</v>
      </c>
      <c r="I7" s="44"/>
      <c r="J7" s="38" t="s">
        <v>70</v>
      </c>
      <c r="K7" s="44"/>
      <c r="L7" s="38" t="s">
        <v>70</v>
      </c>
      <c r="M7" s="44"/>
      <c r="N7" s="38" t="s">
        <v>70</v>
      </c>
      <c r="O7" s="44"/>
      <c r="P7" s="38">
        <v>158</v>
      </c>
      <c r="Q7" s="44"/>
      <c r="R7" s="38">
        <v>341390</v>
      </c>
    </row>
    <row r="8" spans="1:18" ht="12.75">
      <c r="A8" s="50" t="s">
        <v>101</v>
      </c>
      <c r="B8" s="38">
        <v>-1315</v>
      </c>
      <c r="C8" s="44"/>
      <c r="D8" s="38">
        <v>-8076</v>
      </c>
      <c r="E8" s="44"/>
      <c r="F8" s="38" t="s">
        <v>70</v>
      </c>
      <c r="G8" s="44"/>
      <c r="H8" s="38" t="s">
        <v>70</v>
      </c>
      <c r="I8" s="44"/>
      <c r="J8" s="38" t="s">
        <v>70</v>
      </c>
      <c r="K8" s="44"/>
      <c r="L8" s="38" t="s">
        <v>70</v>
      </c>
      <c r="M8" s="44"/>
      <c r="N8" s="38" t="s">
        <v>70</v>
      </c>
      <c r="O8" s="44"/>
      <c r="P8" s="38">
        <v>-51</v>
      </c>
      <c r="Q8" s="44"/>
      <c r="R8" s="38">
        <v>-9442</v>
      </c>
    </row>
    <row r="9" spans="1:18" ht="13.5" thickBot="1">
      <c r="A9" s="43" t="s">
        <v>39</v>
      </c>
      <c r="B9" s="821">
        <v>-2710</v>
      </c>
      <c r="C9" s="38"/>
      <c r="D9" s="821">
        <v>-8065</v>
      </c>
      <c r="E9" s="38"/>
      <c r="F9" s="821" t="s">
        <v>70</v>
      </c>
      <c r="G9" s="38"/>
      <c r="H9" s="821" t="s">
        <v>70</v>
      </c>
      <c r="I9" s="38"/>
      <c r="J9" s="821" t="s">
        <v>70</v>
      </c>
      <c r="K9" s="38"/>
      <c r="L9" s="821" t="s">
        <v>70</v>
      </c>
      <c r="M9" s="38"/>
      <c r="N9" s="821" t="s">
        <v>70</v>
      </c>
      <c r="O9" s="38"/>
      <c r="P9" s="821">
        <v>-2</v>
      </c>
      <c r="Q9" s="38"/>
      <c r="R9" s="821">
        <v>-10777</v>
      </c>
    </row>
    <row r="10" spans="1:18" ht="12.75">
      <c r="A10" s="830"/>
      <c r="B10" s="44"/>
      <c r="C10" s="44"/>
      <c r="D10" s="44"/>
      <c r="E10" s="44"/>
      <c r="F10" s="44"/>
      <c r="G10" s="44"/>
      <c r="H10" s="44"/>
      <c r="I10" s="44"/>
      <c r="J10" s="44"/>
      <c r="K10" s="44"/>
      <c r="L10" s="44"/>
      <c r="M10" s="44"/>
      <c r="N10" s="44"/>
      <c r="O10" s="44"/>
      <c r="P10" s="44"/>
      <c r="Q10" s="44"/>
      <c r="R10" s="44"/>
    </row>
    <row r="11" spans="1:18" ht="12.75">
      <c r="A11" s="50" t="s">
        <v>40</v>
      </c>
      <c r="B11" s="38">
        <v>233680</v>
      </c>
      <c r="C11" s="44"/>
      <c r="D11" s="38">
        <v>87386</v>
      </c>
      <c r="E11" s="44"/>
      <c r="F11" s="38" t="s">
        <v>70</v>
      </c>
      <c r="G11" s="44"/>
      <c r="H11" s="38" t="s">
        <v>70</v>
      </c>
      <c r="I11" s="44"/>
      <c r="J11" s="38" t="s">
        <v>70</v>
      </c>
      <c r="K11" s="44"/>
      <c r="L11" s="38" t="s">
        <v>70</v>
      </c>
      <c r="M11" s="44"/>
      <c r="N11" s="38" t="s">
        <v>70</v>
      </c>
      <c r="O11" s="44"/>
      <c r="P11" s="38">
        <v>105</v>
      </c>
      <c r="Q11" s="44"/>
      <c r="R11" s="38">
        <v>321171</v>
      </c>
    </row>
    <row r="12" spans="1:18" ht="12.75">
      <c r="A12" s="50" t="s">
        <v>41</v>
      </c>
      <c r="B12" s="38">
        <v>46</v>
      </c>
      <c r="C12" s="44"/>
      <c r="D12" s="38">
        <v>3653</v>
      </c>
      <c r="E12" s="44"/>
      <c r="F12" s="38" t="s">
        <v>70</v>
      </c>
      <c r="G12" s="44"/>
      <c r="H12" s="38" t="s">
        <v>70</v>
      </c>
      <c r="I12" s="44"/>
      <c r="J12" s="38" t="s">
        <v>70</v>
      </c>
      <c r="K12" s="44"/>
      <c r="L12" s="38" t="s">
        <v>70</v>
      </c>
      <c r="M12" s="44"/>
      <c r="N12" s="38" t="s">
        <v>70</v>
      </c>
      <c r="O12" s="44"/>
      <c r="P12" s="38">
        <v>10</v>
      </c>
      <c r="Q12" s="44"/>
      <c r="R12" s="38">
        <v>3709</v>
      </c>
    </row>
    <row r="13" spans="1:18" ht="12.75">
      <c r="A13" s="50" t="s">
        <v>42</v>
      </c>
      <c r="B13" s="38" t="s">
        <v>70</v>
      </c>
      <c r="C13" s="44"/>
      <c r="D13" s="38" t="s">
        <v>70</v>
      </c>
      <c r="E13" s="44"/>
      <c r="F13" s="38">
        <v>71648</v>
      </c>
      <c r="G13" s="44"/>
      <c r="H13" s="38" t="s">
        <v>70</v>
      </c>
      <c r="I13" s="44"/>
      <c r="J13" s="38" t="s">
        <v>70</v>
      </c>
      <c r="K13" s="44"/>
      <c r="L13" s="38" t="s">
        <v>70</v>
      </c>
      <c r="M13" s="44"/>
      <c r="N13" s="38" t="s">
        <v>70</v>
      </c>
      <c r="O13" s="44"/>
      <c r="P13" s="38">
        <v>-174</v>
      </c>
      <c r="Q13" s="44"/>
      <c r="R13" s="38">
        <v>71474</v>
      </c>
    </row>
    <row r="14" spans="1:18" ht="25.5">
      <c r="A14" s="50" t="s">
        <v>77</v>
      </c>
      <c r="B14" s="38" t="s">
        <v>70</v>
      </c>
      <c r="C14" s="44"/>
      <c r="D14" s="38" t="s">
        <v>70</v>
      </c>
      <c r="E14" s="44"/>
      <c r="F14" s="38">
        <v>17869</v>
      </c>
      <c r="G14" s="44"/>
      <c r="H14" s="38">
        <v>2153</v>
      </c>
      <c r="I14" s="44"/>
      <c r="J14" s="38">
        <v>1903</v>
      </c>
      <c r="K14" s="44"/>
      <c r="L14" s="38">
        <v>703</v>
      </c>
      <c r="M14" s="44"/>
      <c r="N14" s="38">
        <v>51</v>
      </c>
      <c r="O14" s="44"/>
      <c r="P14" s="38">
        <v>-1012</v>
      </c>
      <c r="Q14" s="44"/>
      <c r="R14" s="38">
        <v>21667</v>
      </c>
    </row>
    <row r="15" spans="1:18" ht="38.25">
      <c r="A15" s="43" t="s">
        <v>78</v>
      </c>
      <c r="B15" s="38" t="s">
        <v>70</v>
      </c>
      <c r="C15" s="44"/>
      <c r="D15" s="38" t="s">
        <v>70</v>
      </c>
      <c r="E15" s="44"/>
      <c r="F15" s="38">
        <v>799</v>
      </c>
      <c r="G15" s="44"/>
      <c r="H15" s="38">
        <v>276</v>
      </c>
      <c r="I15" s="44"/>
      <c r="J15" s="38">
        <v>5</v>
      </c>
      <c r="K15" s="44"/>
      <c r="L15" s="38">
        <v>24</v>
      </c>
      <c r="M15" s="44"/>
      <c r="N15" s="38" t="s">
        <v>70</v>
      </c>
      <c r="O15" s="44"/>
      <c r="P15" s="38">
        <v>-1104</v>
      </c>
      <c r="Q15" s="44"/>
      <c r="R15" s="38" t="s">
        <v>70</v>
      </c>
    </row>
    <row r="16" spans="1:18" ht="12.75">
      <c r="A16" s="50" t="s">
        <v>43</v>
      </c>
      <c r="B16" s="38">
        <v>51894</v>
      </c>
      <c r="C16" s="44"/>
      <c r="D16" s="38">
        <v>5383</v>
      </c>
      <c r="E16" s="44"/>
      <c r="F16" s="38">
        <v>64</v>
      </c>
      <c r="G16" s="822"/>
      <c r="H16" s="38">
        <v>1423</v>
      </c>
      <c r="I16" s="822"/>
      <c r="J16" s="38">
        <v>2006</v>
      </c>
      <c r="K16" s="822"/>
      <c r="L16" s="38">
        <v>3996</v>
      </c>
      <c r="M16" s="822"/>
      <c r="N16" s="38">
        <v>145</v>
      </c>
      <c r="O16" s="822"/>
      <c r="P16" s="38">
        <v>-1172</v>
      </c>
      <c r="Q16" s="44"/>
      <c r="R16" s="38">
        <v>63739</v>
      </c>
    </row>
    <row r="17" spans="1:18" ht="25.5">
      <c r="A17" s="43" t="s">
        <v>79</v>
      </c>
      <c r="B17" s="38">
        <v>1248</v>
      </c>
      <c r="C17" s="44"/>
      <c r="D17" s="38">
        <v>102</v>
      </c>
      <c r="E17" s="44"/>
      <c r="F17" s="38" t="s">
        <v>70</v>
      </c>
      <c r="G17" s="44"/>
      <c r="H17" s="38">
        <v>32</v>
      </c>
      <c r="I17" s="44"/>
      <c r="J17" s="38">
        <v>53</v>
      </c>
      <c r="K17" s="44"/>
      <c r="L17" s="38">
        <v>481</v>
      </c>
      <c r="M17" s="44"/>
      <c r="N17" s="38">
        <v>137</v>
      </c>
      <c r="O17" s="44"/>
      <c r="P17" s="38">
        <v>-2053</v>
      </c>
      <c r="Q17" s="44"/>
      <c r="R17" s="38" t="s">
        <v>70</v>
      </c>
    </row>
    <row r="18" spans="1:18" ht="25.5">
      <c r="A18" s="43" t="s">
        <v>641</v>
      </c>
      <c r="B18" s="38">
        <v>-238</v>
      </c>
      <c r="C18" s="44"/>
      <c r="D18" s="38">
        <v>-1</v>
      </c>
      <c r="E18" s="44"/>
      <c r="F18" s="38">
        <v>-710</v>
      </c>
      <c r="G18" s="44"/>
      <c r="H18" s="38" t="s">
        <v>70</v>
      </c>
      <c r="I18" s="44"/>
      <c r="J18" s="38">
        <v>-18</v>
      </c>
      <c r="K18" s="44"/>
      <c r="L18" s="38">
        <v>-39</v>
      </c>
      <c r="M18" s="44"/>
      <c r="N18" s="38" t="s">
        <v>70</v>
      </c>
      <c r="O18" s="44"/>
      <c r="P18" s="38">
        <v>27</v>
      </c>
      <c r="Q18" s="44"/>
      <c r="R18" s="38">
        <v>-979</v>
      </c>
    </row>
    <row r="19" spans="1:18" ht="25.5">
      <c r="A19" s="50" t="s">
        <v>80</v>
      </c>
      <c r="B19" s="38">
        <v>1209</v>
      </c>
      <c r="C19" s="38"/>
      <c r="D19" s="38">
        <v>28</v>
      </c>
      <c r="E19" s="38"/>
      <c r="F19" s="38" t="s">
        <v>70</v>
      </c>
      <c r="G19" s="38"/>
      <c r="H19" s="38">
        <v>47</v>
      </c>
      <c r="I19" s="38"/>
      <c r="J19" s="38">
        <v>1</v>
      </c>
      <c r="K19" s="38"/>
      <c r="L19" s="38">
        <v>136</v>
      </c>
      <c r="M19" s="38"/>
      <c r="N19" s="38">
        <v>1109</v>
      </c>
      <c r="O19" s="38"/>
      <c r="P19" s="38">
        <v>-1201</v>
      </c>
      <c r="Q19" s="38"/>
      <c r="R19" s="38">
        <v>1329</v>
      </c>
    </row>
    <row r="20" spans="1:18" ht="12.75">
      <c r="A20" s="827" t="s">
        <v>146</v>
      </c>
      <c r="B20" s="38">
        <v>10475</v>
      </c>
      <c r="C20" s="44"/>
      <c r="D20" s="38">
        <v>488</v>
      </c>
      <c r="E20" s="44"/>
      <c r="F20" s="38">
        <v>158</v>
      </c>
      <c r="G20" s="44"/>
      <c r="H20" s="38">
        <v>44</v>
      </c>
      <c r="I20" s="44"/>
      <c r="J20" s="38">
        <v>673</v>
      </c>
      <c r="K20" s="44"/>
      <c r="L20" s="38">
        <v>8267</v>
      </c>
      <c r="M20" s="44"/>
      <c r="N20" s="38">
        <v>6836</v>
      </c>
      <c r="O20" s="44"/>
      <c r="P20" s="38">
        <v>-6887</v>
      </c>
      <c r="Q20" s="44"/>
      <c r="R20" s="38">
        <v>20054</v>
      </c>
    </row>
    <row r="21" spans="1:18" ht="12.75">
      <c r="A21" s="50" t="s">
        <v>81</v>
      </c>
      <c r="B21" s="38">
        <v>5996</v>
      </c>
      <c r="C21" s="44"/>
      <c r="D21" s="38">
        <v>11</v>
      </c>
      <c r="E21" s="44"/>
      <c r="F21" s="38">
        <v>5</v>
      </c>
      <c r="G21" s="44"/>
      <c r="H21" s="38">
        <v>24</v>
      </c>
      <c r="I21" s="44"/>
      <c r="J21" s="38" t="s">
        <v>70</v>
      </c>
      <c r="K21" s="44"/>
      <c r="L21" s="38">
        <v>867</v>
      </c>
      <c r="M21" s="44"/>
      <c r="N21" s="38">
        <v>1358</v>
      </c>
      <c r="O21" s="44"/>
      <c r="P21" s="38">
        <v>-8261</v>
      </c>
      <c r="Q21" s="44"/>
      <c r="R21" s="38" t="s">
        <v>70</v>
      </c>
    </row>
    <row r="22" spans="1:18" ht="13.5" thickBot="1">
      <c r="A22" s="50" t="s">
        <v>642</v>
      </c>
      <c r="B22" s="821">
        <v>77</v>
      </c>
      <c r="C22" s="44"/>
      <c r="D22" s="821">
        <v>83</v>
      </c>
      <c r="E22" s="44"/>
      <c r="F22" s="821">
        <v>15</v>
      </c>
      <c r="G22" s="44"/>
      <c r="H22" s="821">
        <v>3</v>
      </c>
      <c r="I22" s="44"/>
      <c r="J22" s="821">
        <v>5</v>
      </c>
      <c r="K22" s="44"/>
      <c r="L22" s="821">
        <v>5</v>
      </c>
      <c r="M22" s="44"/>
      <c r="N22" s="821">
        <v>108</v>
      </c>
      <c r="O22" s="44"/>
      <c r="P22" s="821">
        <v>-96</v>
      </c>
      <c r="Q22" s="44"/>
      <c r="R22" s="821">
        <v>200</v>
      </c>
    </row>
    <row r="23" spans="1:18" ht="26.25" thickBot="1">
      <c r="A23" s="51" t="s">
        <v>44</v>
      </c>
      <c r="B23" s="823">
        <v>297304</v>
      </c>
      <c r="C23" s="38"/>
      <c r="D23" s="823">
        <v>96938</v>
      </c>
      <c r="E23" s="38"/>
      <c r="F23" s="823">
        <v>89739</v>
      </c>
      <c r="G23" s="38"/>
      <c r="H23" s="823">
        <v>3667</v>
      </c>
      <c r="I23" s="38"/>
      <c r="J23" s="823">
        <v>4583</v>
      </c>
      <c r="K23" s="38"/>
      <c r="L23" s="823">
        <v>13102</v>
      </c>
      <c r="M23" s="38"/>
      <c r="N23" s="823">
        <v>8141</v>
      </c>
      <c r="O23" s="38" t="s">
        <v>643</v>
      </c>
      <c r="P23" s="823">
        <v>-10331</v>
      </c>
      <c r="Q23" s="38"/>
      <c r="R23" s="823">
        <v>503143</v>
      </c>
    </row>
    <row r="24" spans="1:18" ht="18" customHeight="1" thickTop="1"/>
    <row r="25" spans="1:18" ht="12.75">
      <c r="A25" s="50" t="s">
        <v>47</v>
      </c>
      <c r="B25" s="38">
        <v>-190042</v>
      </c>
      <c r="C25" s="44"/>
      <c r="D25" s="38">
        <v>-51410</v>
      </c>
      <c r="E25" s="44"/>
      <c r="F25" s="38" t="s">
        <v>70</v>
      </c>
      <c r="G25" s="44"/>
      <c r="H25" s="38" t="s">
        <v>70</v>
      </c>
      <c r="I25" s="44"/>
      <c r="J25" s="38" t="s">
        <v>70</v>
      </c>
      <c r="K25" s="44"/>
      <c r="L25" s="38" t="s">
        <v>70</v>
      </c>
      <c r="M25" s="44"/>
      <c r="N25" s="38" t="s">
        <v>70</v>
      </c>
      <c r="O25" s="44"/>
      <c r="P25" s="38">
        <v>-51</v>
      </c>
      <c r="Q25" s="44"/>
      <c r="R25" s="38">
        <v>-241503</v>
      </c>
    </row>
    <row r="26" spans="1:18" ht="25.5">
      <c r="A26" s="50" t="s">
        <v>48</v>
      </c>
      <c r="B26" s="38">
        <v>-42996</v>
      </c>
      <c r="C26" s="44"/>
      <c r="D26" s="38">
        <v>-15926</v>
      </c>
      <c r="E26" s="44"/>
      <c r="F26" s="38" t="s">
        <v>70</v>
      </c>
      <c r="G26" s="44"/>
      <c r="H26" s="38" t="s">
        <v>70</v>
      </c>
      <c r="I26" s="44"/>
      <c r="J26" s="38" t="s">
        <v>70</v>
      </c>
      <c r="K26" s="44"/>
      <c r="L26" s="38" t="s">
        <v>70</v>
      </c>
      <c r="M26" s="44"/>
      <c r="N26" s="38" t="s">
        <v>70</v>
      </c>
      <c r="O26" s="44"/>
      <c r="P26" s="38">
        <v>1120</v>
      </c>
      <c r="Q26" s="44"/>
      <c r="R26" s="38">
        <v>-57802</v>
      </c>
    </row>
    <row r="27" spans="1:18" ht="12.75">
      <c r="A27" s="50" t="s">
        <v>49</v>
      </c>
      <c r="B27" s="38" t="s">
        <v>70</v>
      </c>
      <c r="C27" s="44"/>
      <c r="D27" s="38" t="s">
        <v>70</v>
      </c>
      <c r="E27" s="44"/>
      <c r="F27" s="38">
        <v>-34287</v>
      </c>
      <c r="G27" s="44"/>
      <c r="H27" s="38" t="s">
        <v>70</v>
      </c>
      <c r="I27" s="44"/>
      <c r="J27" s="38" t="s">
        <v>70</v>
      </c>
      <c r="K27" s="44"/>
      <c r="L27" s="38" t="s">
        <v>70</v>
      </c>
      <c r="M27" s="44"/>
      <c r="N27" s="38" t="s">
        <v>70</v>
      </c>
      <c r="O27" s="44"/>
      <c r="P27" s="38">
        <v>830</v>
      </c>
      <c r="Q27" s="44"/>
      <c r="R27" s="38">
        <v>-33457</v>
      </c>
    </row>
    <row r="28" spans="1:18" ht="25.5">
      <c r="A28" s="50" t="s">
        <v>99</v>
      </c>
      <c r="B28" s="38" t="s">
        <v>70</v>
      </c>
      <c r="C28" s="44"/>
      <c r="D28" s="38" t="s">
        <v>70</v>
      </c>
      <c r="E28" s="44"/>
      <c r="F28" s="38">
        <v>-2121</v>
      </c>
      <c r="G28" s="44"/>
      <c r="H28" s="38">
        <v>-88</v>
      </c>
      <c r="I28" s="44"/>
      <c r="J28" s="38">
        <v>-334</v>
      </c>
      <c r="K28" s="44"/>
      <c r="L28" s="38">
        <v>-141</v>
      </c>
      <c r="M28" s="44"/>
      <c r="N28" s="38" t="s">
        <v>70</v>
      </c>
      <c r="O28" s="44"/>
      <c r="P28" s="38">
        <v>-51</v>
      </c>
      <c r="Q28" s="44"/>
      <c r="R28" s="38">
        <v>-2735</v>
      </c>
    </row>
    <row r="29" spans="1:18" ht="12.75">
      <c r="A29" s="50" t="s">
        <v>50</v>
      </c>
      <c r="B29" s="38" t="s">
        <v>70</v>
      </c>
      <c r="C29" s="44"/>
      <c r="D29" s="38" t="s">
        <v>70</v>
      </c>
      <c r="E29" s="44"/>
      <c r="F29" s="38">
        <v>-22856</v>
      </c>
      <c r="G29" s="44"/>
      <c r="H29" s="38" t="s">
        <v>70</v>
      </c>
      <c r="I29" s="44"/>
      <c r="J29" s="38" t="s">
        <v>70</v>
      </c>
      <c r="K29" s="44"/>
      <c r="L29" s="38" t="s">
        <v>70</v>
      </c>
      <c r="M29" s="44"/>
      <c r="N29" s="38" t="s">
        <v>70</v>
      </c>
      <c r="O29" s="44"/>
      <c r="P29" s="38">
        <v>8</v>
      </c>
      <c r="Q29" s="44"/>
      <c r="R29" s="38">
        <v>-22848</v>
      </c>
    </row>
    <row r="30" spans="1:18" ht="12.75">
      <c r="A30" s="50" t="s">
        <v>51</v>
      </c>
      <c r="B30" s="38">
        <v>120</v>
      </c>
      <c r="C30" s="44"/>
      <c r="D30" s="38">
        <v>-84</v>
      </c>
      <c r="E30" s="44"/>
      <c r="F30" s="38">
        <v>52</v>
      </c>
      <c r="G30" s="44"/>
      <c r="H30" s="38">
        <v>-1</v>
      </c>
      <c r="I30" s="44"/>
      <c r="J30" s="38">
        <v>-1</v>
      </c>
      <c r="K30" s="44"/>
      <c r="L30" s="38">
        <v>-99</v>
      </c>
      <c r="M30" s="44"/>
      <c r="N30" s="38">
        <v>-75</v>
      </c>
      <c r="O30" s="44"/>
      <c r="P30" s="38">
        <v>-168</v>
      </c>
      <c r="Q30" s="44"/>
      <c r="R30" s="38">
        <v>-256</v>
      </c>
    </row>
    <row r="31" spans="1:18" ht="12.75">
      <c r="A31" s="50" t="s">
        <v>644</v>
      </c>
      <c r="B31" s="38">
        <v>-766</v>
      </c>
      <c r="C31" s="38"/>
      <c r="D31" s="38">
        <v>-106</v>
      </c>
      <c r="E31" s="38"/>
      <c r="F31" s="38" t="s">
        <v>70</v>
      </c>
      <c r="G31" s="38"/>
      <c r="H31" s="38" t="s">
        <v>70</v>
      </c>
      <c r="I31" s="38"/>
      <c r="J31" s="38" t="s">
        <v>70</v>
      </c>
      <c r="K31" s="38"/>
      <c r="L31" s="38" t="s">
        <v>70</v>
      </c>
      <c r="M31" s="38"/>
      <c r="N31" s="38" t="s">
        <v>70</v>
      </c>
      <c r="O31" s="38"/>
      <c r="P31" s="38">
        <v>872</v>
      </c>
      <c r="Q31" s="38"/>
      <c r="R31" s="38" t="s">
        <v>70</v>
      </c>
    </row>
    <row r="32" spans="1:18" ht="12.75">
      <c r="A32" s="50" t="s">
        <v>645</v>
      </c>
      <c r="B32" s="38">
        <v>-20420</v>
      </c>
      <c r="C32" s="44"/>
      <c r="D32" s="38">
        <v>-20294</v>
      </c>
      <c r="E32" s="44"/>
      <c r="F32" s="38">
        <v>-14039</v>
      </c>
      <c r="G32" s="44"/>
      <c r="H32" s="38">
        <v>-603</v>
      </c>
      <c r="I32" s="44"/>
      <c r="J32" s="38">
        <v>-1793</v>
      </c>
      <c r="K32" s="44"/>
      <c r="L32" s="38">
        <v>-3515</v>
      </c>
      <c r="M32" s="44"/>
      <c r="N32" s="38">
        <v>-3910</v>
      </c>
      <c r="O32" s="44"/>
      <c r="P32" s="38">
        <v>-366</v>
      </c>
      <c r="Q32" s="44"/>
      <c r="R32" s="38">
        <v>-64940</v>
      </c>
    </row>
    <row r="33" spans="1:18" ht="12.75">
      <c r="A33" s="50" t="s">
        <v>646</v>
      </c>
      <c r="B33" s="38">
        <v>-343</v>
      </c>
      <c r="C33" s="44"/>
      <c r="D33" s="38">
        <v>-711</v>
      </c>
      <c r="E33" s="44"/>
      <c r="F33" s="38">
        <v>-503</v>
      </c>
      <c r="G33" s="44"/>
      <c r="H33" s="38">
        <v>-42</v>
      </c>
      <c r="I33" s="44"/>
      <c r="J33" s="38">
        <v>-15</v>
      </c>
      <c r="K33" s="44"/>
      <c r="L33" s="38">
        <v>-105</v>
      </c>
      <c r="M33" s="44"/>
      <c r="N33" s="38">
        <v>-81</v>
      </c>
      <c r="O33" s="44"/>
      <c r="P33" s="38">
        <v>-27</v>
      </c>
      <c r="Q33" s="44"/>
      <c r="R33" s="38">
        <v>-1827</v>
      </c>
    </row>
    <row r="34" spans="1:18" ht="12.75">
      <c r="A34" s="50" t="s">
        <v>647</v>
      </c>
      <c r="B34" s="38">
        <v>-20</v>
      </c>
      <c r="C34" s="44"/>
      <c r="D34" s="38">
        <v>-266</v>
      </c>
      <c r="E34" s="44"/>
      <c r="F34" s="38">
        <v>-150</v>
      </c>
      <c r="G34" s="44"/>
      <c r="H34" s="38">
        <v>-15</v>
      </c>
      <c r="I34" s="44"/>
      <c r="J34" s="38">
        <v>3</v>
      </c>
      <c r="K34" s="44"/>
      <c r="L34" s="38">
        <v>-274</v>
      </c>
      <c r="M34" s="44"/>
      <c r="N34" s="38">
        <v>-2</v>
      </c>
      <c r="O34" s="44"/>
      <c r="P34" s="38">
        <v>-24</v>
      </c>
      <c r="Q34" s="44"/>
      <c r="R34" s="38">
        <v>-748</v>
      </c>
    </row>
    <row r="35" spans="1:18" ht="12.75">
      <c r="A35" s="50" t="s">
        <v>53</v>
      </c>
      <c r="B35" s="38">
        <v>-1028</v>
      </c>
      <c r="C35" s="44"/>
      <c r="D35" s="38">
        <v>-245</v>
      </c>
      <c r="E35" s="44"/>
      <c r="F35" s="38" t="s">
        <v>70</v>
      </c>
      <c r="G35" s="44"/>
      <c r="H35" s="38">
        <v>-83</v>
      </c>
      <c r="I35" s="44"/>
      <c r="J35" s="38">
        <v>-350</v>
      </c>
      <c r="K35" s="44"/>
      <c r="L35" s="38">
        <v>-2318</v>
      </c>
      <c r="M35" s="44"/>
      <c r="N35" s="38">
        <v>-82</v>
      </c>
      <c r="O35" s="44"/>
      <c r="P35" s="38">
        <v>-1092</v>
      </c>
      <c r="Q35" s="44"/>
      <c r="R35" s="38">
        <v>-5198</v>
      </c>
    </row>
    <row r="36" spans="1:18" ht="13.5" thickBot="1">
      <c r="A36" s="50" t="s">
        <v>54</v>
      </c>
      <c r="B36" s="821">
        <v>-9823</v>
      </c>
      <c r="C36" s="44"/>
      <c r="D36" s="821">
        <v>-189</v>
      </c>
      <c r="E36" s="44"/>
      <c r="F36" s="821">
        <v>-56</v>
      </c>
      <c r="G36" s="44"/>
      <c r="H36" s="821">
        <v>3</v>
      </c>
      <c r="I36" s="44"/>
      <c r="J36" s="821">
        <v>-690</v>
      </c>
      <c r="K36" s="44"/>
      <c r="L36" s="821">
        <v>-2293</v>
      </c>
      <c r="M36" s="44"/>
      <c r="N36" s="821">
        <v>-3513</v>
      </c>
      <c r="O36" s="44"/>
      <c r="P36" s="821">
        <v>7705</v>
      </c>
      <c r="Q36" s="44"/>
      <c r="R36" s="821">
        <v>-8856</v>
      </c>
    </row>
    <row r="37" spans="1:18" ht="12.75">
      <c r="A37" s="830"/>
      <c r="B37" s="47"/>
      <c r="C37" s="47"/>
      <c r="D37" s="44"/>
      <c r="E37" s="44"/>
      <c r="F37" s="44"/>
      <c r="G37" s="44"/>
      <c r="H37" s="44"/>
      <c r="I37" s="44"/>
      <c r="J37" s="44"/>
      <c r="K37" s="44"/>
      <c r="L37" s="44"/>
      <c r="M37" s="44"/>
      <c r="N37" s="44"/>
      <c r="O37" s="44"/>
      <c r="P37" s="44"/>
      <c r="Q37" s="44"/>
      <c r="R37" s="44"/>
    </row>
    <row r="38" spans="1:18" ht="26.25" thickBot="1">
      <c r="A38" s="51" t="s">
        <v>55</v>
      </c>
      <c r="B38" s="821">
        <v>-264955</v>
      </c>
      <c r="C38" s="38"/>
      <c r="D38" s="821">
        <v>-88254</v>
      </c>
      <c r="E38" s="38"/>
      <c r="F38" s="821">
        <v>-73307</v>
      </c>
      <c r="G38" s="38"/>
      <c r="H38" s="821">
        <v>-772</v>
      </c>
      <c r="I38" s="38"/>
      <c r="J38" s="821">
        <v>-3168</v>
      </c>
      <c r="K38" s="38"/>
      <c r="L38" s="821">
        <v>-8366</v>
      </c>
      <c r="M38" s="38"/>
      <c r="N38" s="821">
        <v>-7580</v>
      </c>
      <c r="O38" s="38" t="s">
        <v>643</v>
      </c>
      <c r="P38" s="821">
        <v>8807</v>
      </c>
      <c r="Q38" s="38"/>
      <c r="R38" s="821">
        <v>-437595</v>
      </c>
    </row>
    <row r="39" spans="1:18" ht="12.75">
      <c r="A39" s="830"/>
      <c r="B39" s="47"/>
      <c r="C39" s="47"/>
      <c r="D39" s="44"/>
      <c r="E39" s="44"/>
      <c r="F39" s="44"/>
      <c r="G39" s="44"/>
      <c r="H39" s="44"/>
      <c r="I39" s="44"/>
      <c r="J39" s="44"/>
      <c r="K39" s="44"/>
      <c r="L39" s="44"/>
      <c r="M39" s="44"/>
      <c r="N39" s="44"/>
      <c r="O39" s="44"/>
      <c r="P39" s="44"/>
      <c r="Q39" s="44"/>
      <c r="R39" s="44"/>
    </row>
    <row r="40" spans="1:18" ht="12.75">
      <c r="A40" s="50" t="s">
        <v>56</v>
      </c>
      <c r="B40" s="38">
        <v>32349</v>
      </c>
      <c r="C40" s="44"/>
      <c r="D40" s="38">
        <v>8684</v>
      </c>
      <c r="E40" s="44"/>
      <c r="F40" s="38">
        <v>16432</v>
      </c>
      <c r="G40" s="44"/>
      <c r="H40" s="38">
        <v>2895</v>
      </c>
      <c r="I40" s="44"/>
      <c r="J40" s="38">
        <v>1415</v>
      </c>
      <c r="K40" s="44"/>
      <c r="L40" s="38">
        <v>4736</v>
      </c>
      <c r="M40" s="44"/>
      <c r="N40" s="38">
        <v>561</v>
      </c>
      <c r="O40" s="44"/>
      <c r="P40" s="38">
        <v>-1524</v>
      </c>
      <c r="Q40" s="44"/>
      <c r="R40" s="38">
        <v>65548</v>
      </c>
    </row>
    <row r="41" spans="1:18" ht="13.5" thickBot="1">
      <c r="A41" s="50" t="s">
        <v>57</v>
      </c>
      <c r="B41" s="821">
        <v>-8543</v>
      </c>
      <c r="C41" s="38"/>
      <c r="D41" s="821">
        <v>-1789</v>
      </c>
      <c r="E41" s="38"/>
      <c r="F41" s="821">
        <v>-3878</v>
      </c>
      <c r="G41" s="38"/>
      <c r="H41" s="821">
        <v>-633</v>
      </c>
      <c r="I41" s="38"/>
      <c r="J41" s="821">
        <v>-228</v>
      </c>
      <c r="K41" s="38"/>
      <c r="L41" s="821">
        <v>-987</v>
      </c>
      <c r="M41" s="38"/>
      <c r="N41" s="821">
        <v>-247</v>
      </c>
      <c r="O41" s="38"/>
      <c r="P41" s="821">
        <v>-150</v>
      </c>
      <c r="Q41" s="38"/>
      <c r="R41" s="821">
        <v>-16455</v>
      </c>
    </row>
    <row r="42" spans="1:18" ht="12.75">
      <c r="A42" s="830"/>
      <c r="B42" s="47"/>
      <c r="C42" s="47"/>
      <c r="D42" s="44"/>
      <c r="E42" s="44"/>
      <c r="F42" s="44"/>
      <c r="G42" s="44"/>
      <c r="H42" s="44"/>
      <c r="I42" s="44"/>
      <c r="J42" s="44"/>
      <c r="K42" s="44"/>
      <c r="L42" s="44"/>
      <c r="M42" s="44"/>
      <c r="N42" s="44"/>
      <c r="O42" s="44"/>
      <c r="P42" s="44"/>
      <c r="Q42" s="44"/>
      <c r="R42" s="44"/>
    </row>
    <row r="43" spans="1:18" ht="13.5" thickBot="1">
      <c r="A43" s="828" t="s">
        <v>147</v>
      </c>
      <c r="B43" s="111">
        <v>23806</v>
      </c>
      <c r="C43" s="38"/>
      <c r="D43" s="111">
        <v>6895</v>
      </c>
      <c r="E43" s="38"/>
      <c r="F43" s="111">
        <v>12554</v>
      </c>
      <c r="G43" s="38"/>
      <c r="H43" s="111">
        <v>2262</v>
      </c>
      <c r="I43" s="38"/>
      <c r="J43" s="111">
        <v>1187</v>
      </c>
      <c r="K43" s="38"/>
      <c r="L43" s="111">
        <v>3749</v>
      </c>
      <c r="M43" s="38"/>
      <c r="N43" s="111">
        <v>314</v>
      </c>
      <c r="O43" s="38"/>
      <c r="P43" s="111">
        <v>-1674</v>
      </c>
      <c r="Q43" s="38"/>
      <c r="R43" s="111">
        <v>49093</v>
      </c>
    </row>
    <row r="44" spans="1:18" ht="13.5" thickTop="1"/>
    <row r="45" spans="1:18" ht="12.75">
      <c r="A45" s="28" t="s">
        <v>709</v>
      </c>
      <c r="B45" s="44"/>
      <c r="C45" s="44"/>
      <c r="D45" s="44"/>
      <c r="E45" s="44"/>
      <c r="F45" s="44"/>
      <c r="G45" s="44"/>
      <c r="H45" s="44"/>
      <c r="I45" s="44"/>
      <c r="J45" s="44"/>
      <c r="K45" s="44"/>
      <c r="L45" s="44"/>
      <c r="M45" s="44"/>
      <c r="N45" s="44"/>
      <c r="O45" s="44"/>
      <c r="P45" s="44"/>
      <c r="Q45" s="44"/>
      <c r="R45" s="44"/>
    </row>
    <row r="46" spans="1:18" ht="12.75">
      <c r="A46" s="829" t="s">
        <v>633</v>
      </c>
      <c r="B46" s="44"/>
      <c r="C46" s="44"/>
      <c r="D46" s="44"/>
      <c r="E46" s="44"/>
      <c r="F46" s="44"/>
      <c r="G46" s="44"/>
      <c r="H46" s="44"/>
      <c r="I46" s="44"/>
      <c r="J46" s="44"/>
      <c r="K46" s="44"/>
      <c r="L46" s="44"/>
      <c r="M46" s="44"/>
      <c r="N46" s="44"/>
      <c r="O46" s="44"/>
      <c r="P46" s="44"/>
      <c r="Q46" s="44"/>
      <c r="R46" s="44"/>
    </row>
    <row r="47" spans="1:18" ht="12.75">
      <c r="A47" s="51" t="s">
        <v>85</v>
      </c>
      <c r="B47" s="38">
        <v>2112460</v>
      </c>
      <c r="C47" s="44"/>
      <c r="D47" s="38">
        <v>313724</v>
      </c>
      <c r="E47" s="44"/>
      <c r="F47" s="38">
        <v>3092142</v>
      </c>
      <c r="G47" s="44"/>
      <c r="H47" s="38">
        <v>28723</v>
      </c>
      <c r="I47" s="44"/>
      <c r="J47" s="38">
        <v>95072</v>
      </c>
      <c r="K47" s="44"/>
      <c r="L47" s="38">
        <v>345556</v>
      </c>
      <c r="M47" s="44"/>
      <c r="N47" s="38">
        <v>53477</v>
      </c>
      <c r="O47" s="44"/>
      <c r="P47" s="38">
        <v>-62466</v>
      </c>
      <c r="Q47" s="44"/>
      <c r="R47" s="38">
        <v>5978688</v>
      </c>
    </row>
    <row r="48" spans="1:18" ht="12.75">
      <c r="A48" s="51" t="s">
        <v>86</v>
      </c>
      <c r="B48" s="38">
        <v>1963845</v>
      </c>
      <c r="C48" s="44"/>
      <c r="D48" s="38">
        <v>246533</v>
      </c>
      <c r="E48" s="44"/>
      <c r="F48" s="38">
        <v>2880688</v>
      </c>
      <c r="G48" s="44"/>
      <c r="H48" s="38">
        <v>8139</v>
      </c>
      <c r="I48" s="44"/>
      <c r="J48" s="38">
        <v>68622</v>
      </c>
      <c r="K48" s="44"/>
      <c r="L48" s="38">
        <v>293470</v>
      </c>
      <c r="M48" s="44"/>
      <c r="N48" s="38">
        <v>26128</v>
      </c>
      <c r="O48" s="44"/>
      <c r="P48" s="38">
        <v>-41435</v>
      </c>
      <c r="Q48" s="44"/>
      <c r="R48" s="38">
        <v>5445990</v>
      </c>
    </row>
    <row r="49" spans="1:19" ht="13.5" thickBot="1">
      <c r="A49" s="51" t="s">
        <v>375</v>
      </c>
      <c r="B49" s="111">
        <v>148615</v>
      </c>
      <c r="C49" s="44"/>
      <c r="D49" s="111">
        <v>67191</v>
      </c>
      <c r="E49" s="44"/>
      <c r="F49" s="111">
        <v>211454</v>
      </c>
      <c r="G49" s="44"/>
      <c r="H49" s="111">
        <v>20584</v>
      </c>
      <c r="I49" s="44"/>
      <c r="J49" s="111">
        <v>26450</v>
      </c>
      <c r="K49" s="44"/>
      <c r="L49" s="111">
        <v>52086</v>
      </c>
      <c r="M49" s="44"/>
      <c r="N49" s="111">
        <v>27349</v>
      </c>
      <c r="O49" s="44"/>
      <c r="P49" s="111">
        <v>-21031</v>
      </c>
      <c r="Q49" s="44"/>
      <c r="R49" s="111">
        <v>532698</v>
      </c>
    </row>
    <row r="50" spans="1:19" ht="13.5" thickTop="1">
      <c r="A50" s="51"/>
    </row>
    <row r="51" spans="1:19" ht="12.75"/>
    <row r="52" spans="1:19" s="46" customFormat="1" ht="12.75">
      <c r="A52" s="28" t="s">
        <v>648</v>
      </c>
      <c r="S52" s="45"/>
    </row>
    <row r="53" spans="1:19" s="46" customFormat="1" ht="12.75">
      <c r="A53" s="829" t="s">
        <v>711</v>
      </c>
      <c r="S53" s="45"/>
    </row>
    <row r="54" spans="1:19" ht="38.25">
      <c r="A54" s="51" t="s">
        <v>649</v>
      </c>
      <c r="B54" s="48" t="s">
        <v>631</v>
      </c>
      <c r="C54" s="58"/>
      <c r="D54" s="48" t="s">
        <v>632</v>
      </c>
      <c r="E54" s="48"/>
      <c r="F54" s="48" t="s">
        <v>635</v>
      </c>
      <c r="G54" s="48"/>
      <c r="H54" s="48" t="s">
        <v>636</v>
      </c>
      <c r="I54" s="48"/>
      <c r="J54" s="48" t="s">
        <v>637</v>
      </c>
      <c r="K54" s="48"/>
      <c r="L54" s="48" t="s">
        <v>634</v>
      </c>
      <c r="M54" s="48"/>
      <c r="N54" s="48" t="s">
        <v>638</v>
      </c>
      <c r="O54" s="48"/>
      <c r="P54" s="48" t="s">
        <v>639</v>
      </c>
      <c r="Q54" s="48"/>
      <c r="R54" s="48" t="s">
        <v>640</v>
      </c>
    </row>
    <row r="55" spans="1:19" ht="18" customHeight="1">
      <c r="A55" s="50" t="s">
        <v>76</v>
      </c>
      <c r="B55" s="38">
        <v>172898</v>
      </c>
      <c r="C55" s="44"/>
      <c r="D55" s="38">
        <v>83830</v>
      </c>
      <c r="E55" s="44"/>
      <c r="F55" s="38" t="s">
        <v>70</v>
      </c>
      <c r="G55" s="44"/>
      <c r="H55" s="38" t="s">
        <v>70</v>
      </c>
      <c r="I55" s="44"/>
      <c r="J55" s="38" t="s">
        <v>70</v>
      </c>
      <c r="K55" s="44"/>
      <c r="L55" s="38" t="s">
        <v>70</v>
      </c>
      <c r="M55" s="44"/>
      <c r="N55" s="38" t="s">
        <v>70</v>
      </c>
      <c r="O55" s="44"/>
      <c r="P55" s="38">
        <v>145</v>
      </c>
      <c r="Q55" s="44"/>
      <c r="R55" s="38">
        <v>256873</v>
      </c>
    </row>
    <row r="56" spans="1:19" ht="12.75">
      <c r="A56" s="50" t="s">
        <v>101</v>
      </c>
      <c r="B56" s="38">
        <v>-1213</v>
      </c>
      <c r="C56" s="44"/>
      <c r="D56" s="38">
        <v>-8028</v>
      </c>
      <c r="E56" s="44"/>
      <c r="F56" s="38" t="s">
        <v>70</v>
      </c>
      <c r="G56" s="44"/>
      <c r="H56" s="38" t="s">
        <v>70</v>
      </c>
      <c r="I56" s="44"/>
      <c r="J56" s="38" t="s">
        <v>70</v>
      </c>
      <c r="K56" s="44"/>
      <c r="L56" s="38" t="s">
        <v>70</v>
      </c>
      <c r="M56" s="44"/>
      <c r="N56" s="38" t="s">
        <v>70</v>
      </c>
      <c r="O56" s="44"/>
      <c r="P56" s="38">
        <v>-48</v>
      </c>
      <c r="Q56" s="44"/>
      <c r="R56" s="38">
        <v>-9289</v>
      </c>
    </row>
    <row r="57" spans="1:19" ht="13.5" thickBot="1">
      <c r="A57" s="43" t="s">
        <v>39</v>
      </c>
      <c r="B57" s="821">
        <v>-2461</v>
      </c>
      <c r="C57" s="44"/>
      <c r="D57" s="821">
        <v>-1515</v>
      </c>
      <c r="E57" s="44"/>
      <c r="F57" s="821" t="s">
        <v>70</v>
      </c>
      <c r="G57" s="44"/>
      <c r="H57" s="821" t="s">
        <v>70</v>
      </c>
      <c r="I57" s="44"/>
      <c r="J57" s="821" t="s">
        <v>70</v>
      </c>
      <c r="K57" s="44"/>
      <c r="L57" s="821" t="s">
        <v>70</v>
      </c>
      <c r="M57" s="44"/>
      <c r="N57" s="821" t="s">
        <v>70</v>
      </c>
      <c r="O57" s="44"/>
      <c r="P57" s="821">
        <v>15</v>
      </c>
      <c r="Q57" s="44"/>
      <c r="R57" s="821">
        <v>-3961</v>
      </c>
    </row>
    <row r="58" spans="1:19" ht="12.75">
      <c r="A58" s="830"/>
      <c r="B58" s="44"/>
      <c r="C58" s="44"/>
      <c r="D58" s="44"/>
      <c r="E58" s="44"/>
      <c r="F58" s="44"/>
      <c r="G58" s="44"/>
      <c r="H58" s="44"/>
      <c r="I58" s="44"/>
      <c r="J58" s="44"/>
      <c r="K58" s="44"/>
      <c r="L58" s="44"/>
      <c r="M58" s="44"/>
      <c r="N58" s="44"/>
      <c r="O58" s="44"/>
      <c r="P58" s="44"/>
      <c r="Q58" s="44"/>
      <c r="R58" s="44"/>
    </row>
    <row r="59" spans="1:19" ht="12.75">
      <c r="A59" s="50" t="s">
        <v>40</v>
      </c>
      <c r="B59" s="38">
        <v>169224</v>
      </c>
      <c r="C59" s="44"/>
      <c r="D59" s="38">
        <v>74287</v>
      </c>
      <c r="E59" s="44"/>
      <c r="F59" s="38" t="s">
        <v>70</v>
      </c>
      <c r="G59" s="44"/>
      <c r="H59" s="38" t="s">
        <v>70</v>
      </c>
      <c r="I59" s="44"/>
      <c r="J59" s="38" t="s">
        <v>70</v>
      </c>
      <c r="K59" s="44"/>
      <c r="L59" s="38" t="s">
        <v>70</v>
      </c>
      <c r="M59" s="44"/>
      <c r="N59" s="38" t="s">
        <v>70</v>
      </c>
      <c r="O59" s="44"/>
      <c r="P59" s="38">
        <v>112</v>
      </c>
      <c r="Q59" s="44"/>
      <c r="R59" s="38">
        <v>243623</v>
      </c>
    </row>
    <row r="60" spans="1:19" ht="12.75">
      <c r="A60" s="50" t="s">
        <v>41</v>
      </c>
      <c r="B60" s="38">
        <v>147</v>
      </c>
      <c r="C60" s="44"/>
      <c r="D60" s="38">
        <v>2761</v>
      </c>
      <c r="E60" s="44"/>
      <c r="F60" s="38" t="s">
        <v>70</v>
      </c>
      <c r="G60" s="44"/>
      <c r="H60" s="38" t="s">
        <v>70</v>
      </c>
      <c r="I60" s="44"/>
      <c r="J60" s="38" t="s">
        <v>70</v>
      </c>
      <c r="K60" s="44"/>
      <c r="L60" s="38" t="s">
        <v>70</v>
      </c>
      <c r="M60" s="44"/>
      <c r="N60" s="38" t="s">
        <v>70</v>
      </c>
      <c r="O60" s="44"/>
      <c r="P60" s="38">
        <v>9</v>
      </c>
      <c r="Q60" s="44"/>
      <c r="R60" s="38">
        <v>2917</v>
      </c>
    </row>
    <row r="61" spans="1:19" ht="12.75">
      <c r="A61" s="50" t="s">
        <v>42</v>
      </c>
      <c r="B61" s="38" t="s">
        <v>70</v>
      </c>
      <c r="C61" s="44"/>
      <c r="D61" s="38" t="s">
        <v>70</v>
      </c>
      <c r="E61" s="44"/>
      <c r="F61" s="38">
        <v>65084</v>
      </c>
      <c r="G61" s="44"/>
      <c r="H61" s="38" t="s">
        <v>70</v>
      </c>
      <c r="I61" s="44"/>
      <c r="J61" s="38" t="s">
        <v>70</v>
      </c>
      <c r="K61" s="44"/>
      <c r="L61" s="38" t="s">
        <v>70</v>
      </c>
      <c r="M61" s="44"/>
      <c r="N61" s="38" t="s">
        <v>70</v>
      </c>
      <c r="O61" s="44"/>
      <c r="P61" s="38">
        <v>87</v>
      </c>
      <c r="Q61" s="822"/>
      <c r="R61" s="38">
        <v>65171</v>
      </c>
    </row>
    <row r="62" spans="1:19" s="807" customFormat="1" ht="25.5">
      <c r="A62" s="806" t="s">
        <v>77</v>
      </c>
      <c r="B62" s="824" t="s">
        <v>70</v>
      </c>
      <c r="C62" s="825"/>
      <c r="D62" s="824" t="s">
        <v>70</v>
      </c>
      <c r="E62" s="825"/>
      <c r="F62" s="824">
        <v>16583</v>
      </c>
      <c r="G62" s="825"/>
      <c r="H62" s="824">
        <v>2043</v>
      </c>
      <c r="I62" s="825"/>
      <c r="J62" s="824">
        <v>2562</v>
      </c>
      <c r="K62" s="825"/>
      <c r="L62" s="824">
        <v>330</v>
      </c>
      <c r="M62" s="825"/>
      <c r="N62" s="824">
        <v>445</v>
      </c>
      <c r="O62" s="825"/>
      <c r="P62" s="824">
        <v>-942</v>
      </c>
      <c r="Q62" s="825"/>
      <c r="R62" s="824">
        <v>21021</v>
      </c>
    </row>
    <row r="63" spans="1:19" ht="38.25">
      <c r="A63" s="43" t="s">
        <v>78</v>
      </c>
      <c r="B63" s="38" t="s">
        <v>70</v>
      </c>
      <c r="C63" s="44"/>
      <c r="D63" s="38" t="s">
        <v>70</v>
      </c>
      <c r="E63" s="44"/>
      <c r="F63" s="38">
        <v>619</v>
      </c>
      <c r="G63" s="44"/>
      <c r="H63" s="38">
        <v>96</v>
      </c>
      <c r="I63" s="44"/>
      <c r="J63" s="38">
        <v>106</v>
      </c>
      <c r="K63" s="44"/>
      <c r="L63" s="38" t="s">
        <v>70</v>
      </c>
      <c r="M63" s="44"/>
      <c r="N63" s="38" t="s">
        <v>70</v>
      </c>
      <c r="O63" s="44"/>
      <c r="P63" s="38">
        <v>-821</v>
      </c>
      <c r="Q63" s="44"/>
      <c r="R63" s="38" t="s">
        <v>70</v>
      </c>
    </row>
    <row r="64" spans="1:19" ht="12.75">
      <c r="A64" s="50" t="s">
        <v>43</v>
      </c>
      <c r="B64" s="38">
        <v>32666</v>
      </c>
      <c r="C64" s="44"/>
      <c r="D64" s="38">
        <v>4784</v>
      </c>
      <c r="E64" s="44"/>
      <c r="F64" s="38">
        <v>1600</v>
      </c>
      <c r="G64" s="44"/>
      <c r="H64" s="38">
        <v>334</v>
      </c>
      <c r="I64" s="44"/>
      <c r="J64" s="38">
        <v>1327</v>
      </c>
      <c r="K64" s="44"/>
      <c r="L64" s="38">
        <v>3294</v>
      </c>
      <c r="M64" s="44"/>
      <c r="N64" s="38">
        <v>10346</v>
      </c>
      <c r="O64" s="44"/>
      <c r="P64" s="38">
        <v>1219</v>
      </c>
      <c r="Q64" s="44"/>
      <c r="R64" s="38">
        <v>55570</v>
      </c>
    </row>
    <row r="65" spans="1:18" ht="25.5">
      <c r="A65" s="43" t="s">
        <v>79</v>
      </c>
      <c r="B65" s="38">
        <v>1103</v>
      </c>
      <c r="C65" s="44"/>
      <c r="D65" s="38">
        <v>17</v>
      </c>
      <c r="E65" s="44"/>
      <c r="F65" s="38">
        <v>2</v>
      </c>
      <c r="G65" s="44"/>
      <c r="H65" s="38">
        <v>12</v>
      </c>
      <c r="I65" s="44"/>
      <c r="J65" s="38">
        <v>98</v>
      </c>
      <c r="K65" s="44"/>
      <c r="L65" s="38">
        <v>24</v>
      </c>
      <c r="M65" s="38"/>
      <c r="N65" s="38">
        <v>2</v>
      </c>
      <c r="O65" s="38"/>
      <c r="P65" s="38">
        <v>-1258</v>
      </c>
      <c r="Q65" s="44"/>
      <c r="R65" s="38" t="s">
        <v>70</v>
      </c>
    </row>
    <row r="66" spans="1:18" ht="25.5">
      <c r="A66" s="43" t="s">
        <v>641</v>
      </c>
      <c r="B66" s="38">
        <v>-440</v>
      </c>
      <c r="C66" s="44"/>
      <c r="D66" s="38">
        <v>-7</v>
      </c>
      <c r="E66" s="44"/>
      <c r="F66" s="38">
        <v>-156</v>
      </c>
      <c r="G66" s="44"/>
      <c r="H66" s="38" t="s">
        <v>70</v>
      </c>
      <c r="I66" s="44"/>
      <c r="J66" s="38" t="s">
        <v>70</v>
      </c>
      <c r="K66" s="44"/>
      <c r="L66" s="38" t="s">
        <v>70</v>
      </c>
      <c r="M66" s="44"/>
      <c r="N66" s="38" t="s">
        <v>70</v>
      </c>
      <c r="O66" s="44"/>
      <c r="P66" s="38">
        <v>-24</v>
      </c>
      <c r="Q66" s="44"/>
      <c r="R66" s="38">
        <v>-627</v>
      </c>
    </row>
    <row r="67" spans="1:18" ht="25.5">
      <c r="A67" s="50" t="s">
        <v>80</v>
      </c>
      <c r="B67" s="38">
        <v>1410</v>
      </c>
      <c r="C67" s="44"/>
      <c r="D67" s="38">
        <v>122</v>
      </c>
      <c r="E67" s="44"/>
      <c r="F67" s="38">
        <v>25</v>
      </c>
      <c r="G67" s="44"/>
      <c r="H67" s="38">
        <v>98</v>
      </c>
      <c r="I67" s="44"/>
      <c r="J67" s="38">
        <v>-1</v>
      </c>
      <c r="K67" s="44"/>
      <c r="L67" s="38">
        <v>-209</v>
      </c>
      <c r="M67" s="44"/>
      <c r="N67" s="38">
        <v>48</v>
      </c>
      <c r="O67" s="44"/>
      <c r="P67" s="38">
        <v>-1750</v>
      </c>
      <c r="Q67" s="44"/>
      <c r="R67" s="38">
        <v>-257</v>
      </c>
    </row>
    <row r="68" spans="1:18" ht="12.75">
      <c r="A68" s="827" t="s">
        <v>146</v>
      </c>
      <c r="B68" s="38">
        <v>8185</v>
      </c>
      <c r="C68" s="44"/>
      <c r="D68" s="38">
        <v>329</v>
      </c>
      <c r="E68" s="44"/>
      <c r="F68" s="38">
        <v>89</v>
      </c>
      <c r="G68" s="44"/>
      <c r="H68" s="38">
        <v>97</v>
      </c>
      <c r="I68" s="44"/>
      <c r="J68" s="38">
        <v>405</v>
      </c>
      <c r="K68" s="44"/>
      <c r="L68" s="38">
        <v>7754</v>
      </c>
      <c r="M68" s="44"/>
      <c r="N68" s="38">
        <v>7993</v>
      </c>
      <c r="O68" s="44"/>
      <c r="P68" s="38">
        <v>-5069</v>
      </c>
      <c r="Q68" s="44"/>
      <c r="R68" s="38">
        <v>19783</v>
      </c>
    </row>
    <row r="69" spans="1:18" ht="12.75">
      <c r="A69" s="50" t="s">
        <v>81</v>
      </c>
      <c r="B69" s="38">
        <v>3686</v>
      </c>
      <c r="C69" s="44"/>
      <c r="D69" s="38">
        <v>7</v>
      </c>
      <c r="E69" s="44"/>
      <c r="F69" s="38">
        <v>1</v>
      </c>
      <c r="G69" s="44"/>
      <c r="H69" s="38" t="s">
        <v>70</v>
      </c>
      <c r="I69" s="44"/>
      <c r="J69" s="38" t="s">
        <v>70</v>
      </c>
      <c r="K69" s="44"/>
      <c r="L69" s="38">
        <v>389</v>
      </c>
      <c r="M69" s="44"/>
      <c r="N69" s="38">
        <v>696</v>
      </c>
      <c r="O69" s="44"/>
      <c r="P69" s="38">
        <v>-4779</v>
      </c>
      <c r="Q69" s="44"/>
      <c r="R69" s="38" t="s">
        <v>70</v>
      </c>
    </row>
    <row r="70" spans="1:18" ht="13.5" thickBot="1">
      <c r="A70" s="50" t="s">
        <v>642</v>
      </c>
      <c r="B70" s="821">
        <v>68</v>
      </c>
      <c r="C70" s="44"/>
      <c r="D70" s="821">
        <v>85</v>
      </c>
      <c r="E70" s="44"/>
      <c r="F70" s="821">
        <v>29</v>
      </c>
      <c r="G70" s="44"/>
      <c r="H70" s="821">
        <v>1</v>
      </c>
      <c r="I70" s="44"/>
      <c r="J70" s="821">
        <v>102</v>
      </c>
      <c r="K70" s="44"/>
      <c r="L70" s="821">
        <v>51</v>
      </c>
      <c r="M70" s="44"/>
      <c r="N70" s="821">
        <v>24</v>
      </c>
      <c r="O70" s="44"/>
      <c r="P70" s="821">
        <v>34</v>
      </c>
      <c r="Q70" s="44"/>
      <c r="R70" s="821">
        <v>394</v>
      </c>
    </row>
    <row r="71" spans="1:18" ht="26.25" thickBot="1">
      <c r="A71" s="51" t="s">
        <v>44</v>
      </c>
      <c r="B71" s="111">
        <v>211632</v>
      </c>
      <c r="C71" s="38"/>
      <c r="D71" s="111">
        <v>82283</v>
      </c>
      <c r="E71" s="38"/>
      <c r="F71" s="111">
        <v>83381</v>
      </c>
      <c r="G71" s="38"/>
      <c r="H71" s="111">
        <v>2572</v>
      </c>
      <c r="I71" s="38"/>
      <c r="J71" s="111">
        <v>4293</v>
      </c>
      <c r="K71" s="38"/>
      <c r="L71" s="111">
        <v>11169</v>
      </c>
      <c r="M71" s="38"/>
      <c r="N71" s="111">
        <v>18832</v>
      </c>
      <c r="O71" s="38" t="s">
        <v>643</v>
      </c>
      <c r="P71" s="111">
        <v>-6334</v>
      </c>
      <c r="Q71" s="38"/>
      <c r="R71" s="111">
        <v>407828</v>
      </c>
    </row>
    <row r="72" spans="1:18" ht="18" customHeight="1" thickTop="1"/>
    <row r="73" spans="1:18" ht="12.75">
      <c r="A73" s="50" t="s">
        <v>47</v>
      </c>
      <c r="B73" s="38">
        <v>-136468</v>
      </c>
      <c r="C73" s="44"/>
      <c r="D73" s="38">
        <v>-40747</v>
      </c>
      <c r="E73" s="44"/>
      <c r="F73" s="38" t="s">
        <v>70</v>
      </c>
      <c r="G73" s="44"/>
      <c r="H73" s="38" t="s">
        <v>70</v>
      </c>
      <c r="I73" s="44"/>
      <c r="J73" s="38" t="s">
        <v>70</v>
      </c>
      <c r="K73" s="44"/>
      <c r="L73" s="38" t="s">
        <v>70</v>
      </c>
      <c r="M73" s="44"/>
      <c r="N73" s="38" t="s">
        <v>70</v>
      </c>
      <c r="O73" s="44"/>
      <c r="P73" s="38">
        <v>-57</v>
      </c>
      <c r="Q73" s="44"/>
      <c r="R73" s="38">
        <v>-177272</v>
      </c>
    </row>
    <row r="74" spans="1:18" ht="25.5">
      <c r="A74" s="50" t="s">
        <v>48</v>
      </c>
      <c r="B74" s="38">
        <v>-28557</v>
      </c>
      <c r="C74" s="44"/>
      <c r="D74" s="38">
        <v>-11718</v>
      </c>
      <c r="E74" s="44"/>
      <c r="F74" s="38" t="s">
        <v>70</v>
      </c>
      <c r="G74" s="44"/>
      <c r="H74" s="38" t="s">
        <v>70</v>
      </c>
      <c r="I74" s="44"/>
      <c r="J74" s="38" t="s">
        <v>70</v>
      </c>
      <c r="K74" s="44"/>
      <c r="L74" s="38" t="s">
        <v>70</v>
      </c>
      <c r="M74" s="44"/>
      <c r="N74" s="38" t="s">
        <v>70</v>
      </c>
      <c r="O74" s="44"/>
      <c r="P74" s="38">
        <v>1530</v>
      </c>
      <c r="Q74" s="44"/>
      <c r="R74" s="38">
        <v>-38745</v>
      </c>
    </row>
    <row r="75" spans="1:18" ht="12.75">
      <c r="A75" s="50" t="s">
        <v>49</v>
      </c>
      <c r="B75" s="38" t="s">
        <v>70</v>
      </c>
      <c r="C75" s="44"/>
      <c r="D75" s="38" t="s">
        <v>70</v>
      </c>
      <c r="E75" s="44"/>
      <c r="F75" s="38">
        <v>-27488</v>
      </c>
      <c r="G75" s="44"/>
      <c r="H75" s="38" t="s">
        <v>70</v>
      </c>
      <c r="I75" s="44"/>
      <c r="J75" s="38" t="s">
        <v>70</v>
      </c>
      <c r="K75" s="44"/>
      <c r="L75" s="38" t="s">
        <v>70</v>
      </c>
      <c r="M75" s="44"/>
      <c r="N75" s="38" t="s">
        <v>70</v>
      </c>
      <c r="O75" s="44"/>
      <c r="P75" s="38">
        <v>763</v>
      </c>
      <c r="Q75" s="822"/>
      <c r="R75" s="38">
        <v>-26725</v>
      </c>
    </row>
    <row r="76" spans="1:18" ht="25.5">
      <c r="A76" s="50" t="s">
        <v>99</v>
      </c>
      <c r="B76" s="38" t="s">
        <v>70</v>
      </c>
      <c r="C76" s="44"/>
      <c r="D76" s="38" t="s">
        <v>70</v>
      </c>
      <c r="E76" s="44"/>
      <c r="F76" s="38">
        <v>-1534</v>
      </c>
      <c r="G76" s="44"/>
      <c r="H76" s="38">
        <v>-356</v>
      </c>
      <c r="I76" s="44"/>
      <c r="J76" s="38">
        <v>-309</v>
      </c>
      <c r="K76" s="44"/>
      <c r="L76" s="38">
        <v>-49</v>
      </c>
      <c r="M76" s="44"/>
      <c r="N76" s="38" t="s">
        <v>643</v>
      </c>
      <c r="O76" s="44"/>
      <c r="P76" s="38">
        <v>170</v>
      </c>
      <c r="Q76" s="44"/>
      <c r="R76" s="38">
        <v>-2078</v>
      </c>
    </row>
    <row r="77" spans="1:18" ht="12.75">
      <c r="A77" s="50" t="s">
        <v>50</v>
      </c>
      <c r="B77" s="38" t="s">
        <v>70</v>
      </c>
      <c r="C77" s="44"/>
      <c r="D77" s="38" t="s">
        <v>70</v>
      </c>
      <c r="E77" s="44"/>
      <c r="F77" s="38">
        <v>-19714</v>
      </c>
      <c r="G77" s="44"/>
      <c r="H77" s="38">
        <v>3</v>
      </c>
      <c r="I77" s="44"/>
      <c r="J77" s="38" t="s">
        <v>70</v>
      </c>
      <c r="K77" s="44"/>
      <c r="L77" s="38" t="s">
        <v>70</v>
      </c>
      <c r="M77" s="44"/>
      <c r="N77" s="38">
        <v>-79</v>
      </c>
      <c r="O77" s="44"/>
      <c r="P77" s="38">
        <v>-29</v>
      </c>
      <c r="Q77" s="44"/>
      <c r="R77" s="38">
        <v>-19819</v>
      </c>
    </row>
    <row r="78" spans="1:18" ht="12.75">
      <c r="A78" s="50" t="s">
        <v>51</v>
      </c>
      <c r="B78" s="38">
        <v>-23</v>
      </c>
      <c r="C78" s="44"/>
      <c r="D78" s="38">
        <v>17</v>
      </c>
      <c r="E78" s="44"/>
      <c r="F78" s="38">
        <v>283</v>
      </c>
      <c r="G78" s="44"/>
      <c r="H78" s="38" t="s">
        <v>70</v>
      </c>
      <c r="I78" s="44"/>
      <c r="J78" s="38">
        <v>-1</v>
      </c>
      <c r="K78" s="44"/>
      <c r="L78" s="38">
        <v>-19</v>
      </c>
      <c r="M78" s="44"/>
      <c r="N78" s="38">
        <v>9</v>
      </c>
      <c r="O78" s="44"/>
      <c r="P78" s="38">
        <v>50</v>
      </c>
      <c r="Q78" s="44"/>
      <c r="R78" s="38">
        <v>316</v>
      </c>
    </row>
    <row r="79" spans="1:18" ht="12.75">
      <c r="A79" s="50" t="s">
        <v>644</v>
      </c>
      <c r="B79" s="38">
        <v>-476</v>
      </c>
      <c r="C79" s="44"/>
      <c r="D79" s="38">
        <v>-54</v>
      </c>
      <c r="E79" s="44"/>
      <c r="F79" s="38" t="s">
        <v>70</v>
      </c>
      <c r="G79" s="44"/>
      <c r="H79" s="38" t="s">
        <v>70</v>
      </c>
      <c r="I79" s="44"/>
      <c r="J79" s="38" t="s">
        <v>70</v>
      </c>
      <c r="K79" s="44"/>
      <c r="L79" s="38" t="s">
        <v>70</v>
      </c>
      <c r="M79" s="44"/>
      <c r="N79" s="38" t="s">
        <v>70</v>
      </c>
      <c r="O79" s="44"/>
      <c r="P79" s="38">
        <v>530</v>
      </c>
      <c r="Q79" s="44"/>
      <c r="R79" s="38" t="s">
        <v>70</v>
      </c>
    </row>
    <row r="80" spans="1:18" ht="12.75">
      <c r="A80" s="50" t="s">
        <v>645</v>
      </c>
      <c r="B80" s="38">
        <v>-18195</v>
      </c>
      <c r="C80" s="44"/>
      <c r="D80" s="38">
        <v>-21077</v>
      </c>
      <c r="E80" s="44"/>
      <c r="F80" s="38">
        <v>-18743</v>
      </c>
      <c r="G80" s="44"/>
      <c r="H80" s="38">
        <v>-804</v>
      </c>
      <c r="I80" s="44"/>
      <c r="J80" s="38">
        <v>-2019</v>
      </c>
      <c r="K80" s="44"/>
      <c r="L80" s="38">
        <v>-3280</v>
      </c>
      <c r="M80" s="44"/>
      <c r="N80" s="38">
        <v>-4965</v>
      </c>
      <c r="O80" s="44"/>
      <c r="P80" s="38">
        <v>-1072</v>
      </c>
      <c r="Q80" s="44"/>
      <c r="R80" s="38">
        <v>-70155</v>
      </c>
    </row>
    <row r="81" spans="1:18" ht="12.75">
      <c r="A81" s="50" t="s">
        <v>646</v>
      </c>
      <c r="B81" s="38">
        <v>-619</v>
      </c>
      <c r="C81" s="44"/>
      <c r="D81" s="38">
        <v>-3397</v>
      </c>
      <c r="E81" s="44"/>
      <c r="F81" s="38">
        <v>-2839</v>
      </c>
      <c r="G81" s="44"/>
      <c r="H81" s="38">
        <v>-89</v>
      </c>
      <c r="I81" s="44"/>
      <c r="J81" s="38">
        <v>-115</v>
      </c>
      <c r="K81" s="44"/>
      <c r="L81" s="38">
        <v>-283</v>
      </c>
      <c r="M81" s="44"/>
      <c r="N81" s="38">
        <v>-156</v>
      </c>
      <c r="O81" s="44"/>
      <c r="P81" s="38">
        <v>-96</v>
      </c>
      <c r="Q81" s="44"/>
      <c r="R81" s="38">
        <v>-7594</v>
      </c>
    </row>
    <row r="82" spans="1:18" ht="12.75">
      <c r="A82" s="50" t="s">
        <v>647</v>
      </c>
      <c r="B82" s="38">
        <v>-20</v>
      </c>
      <c r="C82" s="44"/>
      <c r="D82" s="38">
        <v>-271</v>
      </c>
      <c r="E82" s="44"/>
      <c r="F82" s="38">
        <v>-130</v>
      </c>
      <c r="G82" s="44"/>
      <c r="H82" s="38" t="s">
        <v>70</v>
      </c>
      <c r="I82" s="44"/>
      <c r="J82" s="38">
        <v>4</v>
      </c>
      <c r="K82" s="44"/>
      <c r="L82" s="38">
        <v>-365</v>
      </c>
      <c r="M82" s="44"/>
      <c r="N82" s="38">
        <v>-17</v>
      </c>
      <c r="O82" s="44"/>
      <c r="P82" s="38">
        <v>-23</v>
      </c>
      <c r="Q82" s="44"/>
      <c r="R82" s="38">
        <v>-822</v>
      </c>
    </row>
    <row r="83" spans="1:18" ht="12.75">
      <c r="A83" s="50" t="s">
        <v>53</v>
      </c>
      <c r="B83" s="38">
        <v>-1165</v>
      </c>
      <c r="C83" s="44"/>
      <c r="D83" s="38">
        <v>-217</v>
      </c>
      <c r="E83" s="44"/>
      <c r="F83" s="38" t="s">
        <v>70</v>
      </c>
      <c r="G83" s="44"/>
      <c r="H83" s="38">
        <v>-266</v>
      </c>
      <c r="I83" s="44"/>
      <c r="J83" s="38">
        <v>-238</v>
      </c>
      <c r="K83" s="44"/>
      <c r="L83" s="38">
        <v>-2695</v>
      </c>
      <c r="M83" s="44"/>
      <c r="N83" s="38">
        <v>-112</v>
      </c>
      <c r="O83" s="44"/>
      <c r="P83" s="38">
        <v>-1625</v>
      </c>
      <c r="Q83" s="44"/>
      <c r="R83" s="38">
        <v>-6318</v>
      </c>
    </row>
    <row r="84" spans="1:18" ht="13.5" thickBot="1">
      <c r="A84" s="50" t="s">
        <v>54</v>
      </c>
      <c r="B84" s="821">
        <v>-7128</v>
      </c>
      <c r="C84" s="38"/>
      <c r="D84" s="821">
        <v>-98</v>
      </c>
      <c r="E84" s="38"/>
      <c r="F84" s="821">
        <v>-31</v>
      </c>
      <c r="G84" s="38"/>
      <c r="H84" s="821">
        <v>-4</v>
      </c>
      <c r="I84" s="38"/>
      <c r="J84" s="821">
        <v>-293</v>
      </c>
      <c r="K84" s="38"/>
      <c r="L84" s="821">
        <v>-1514</v>
      </c>
      <c r="M84" s="38"/>
      <c r="N84" s="821">
        <v>-6516</v>
      </c>
      <c r="O84" s="44"/>
      <c r="P84" s="821">
        <v>4614</v>
      </c>
      <c r="Q84" s="38"/>
      <c r="R84" s="821">
        <v>-10970</v>
      </c>
    </row>
    <row r="85" spans="1:18" ht="12.75">
      <c r="A85" s="830"/>
      <c r="B85" s="47"/>
      <c r="C85" s="47"/>
      <c r="D85" s="44"/>
      <c r="E85" s="44"/>
      <c r="F85" s="44"/>
      <c r="G85" s="44"/>
      <c r="H85" s="44"/>
      <c r="I85" s="44"/>
      <c r="J85" s="44"/>
      <c r="K85" s="44"/>
      <c r="L85" s="44"/>
      <c r="M85" s="44"/>
      <c r="N85" s="44"/>
      <c r="O85" s="44"/>
      <c r="P85" s="44"/>
      <c r="Q85" s="44"/>
      <c r="R85" s="44"/>
    </row>
    <row r="86" spans="1:18" ht="26.25" thickBot="1">
      <c r="A86" s="51" t="s">
        <v>55</v>
      </c>
      <c r="B86" s="821">
        <v>-192012</v>
      </c>
      <c r="C86" s="38"/>
      <c r="D86" s="821">
        <v>-73894</v>
      </c>
      <c r="E86" s="38"/>
      <c r="F86" s="821">
        <v>-67227</v>
      </c>
      <c r="G86" s="38"/>
      <c r="H86" s="821">
        <v>-1427</v>
      </c>
      <c r="I86" s="38"/>
      <c r="J86" s="821">
        <v>-2860</v>
      </c>
      <c r="K86" s="38"/>
      <c r="L86" s="821">
        <v>-7557</v>
      </c>
      <c r="M86" s="38"/>
      <c r="N86" s="821">
        <v>-11663</v>
      </c>
      <c r="O86" s="38" t="s">
        <v>643</v>
      </c>
      <c r="P86" s="821">
        <v>4874</v>
      </c>
      <c r="Q86" s="38"/>
      <c r="R86" s="821">
        <v>-351766</v>
      </c>
    </row>
    <row r="87" spans="1:18" ht="12.75">
      <c r="A87" s="830"/>
      <c r="B87" s="47"/>
      <c r="C87" s="47"/>
      <c r="D87" s="44"/>
      <c r="E87" s="44"/>
      <c r="F87" s="44"/>
      <c r="G87" s="44"/>
      <c r="H87" s="44"/>
      <c r="I87" s="44"/>
      <c r="J87" s="44"/>
      <c r="K87" s="44"/>
      <c r="L87" s="44"/>
      <c r="M87" s="44"/>
      <c r="N87" s="44"/>
      <c r="O87" s="44"/>
      <c r="P87" s="44"/>
      <c r="Q87" s="44"/>
      <c r="R87" s="44"/>
    </row>
    <row r="88" spans="1:18" ht="12.75">
      <c r="A88" s="50" t="s">
        <v>56</v>
      </c>
      <c r="B88" s="38">
        <v>19620</v>
      </c>
      <c r="C88" s="44"/>
      <c r="D88" s="38">
        <v>8389</v>
      </c>
      <c r="E88" s="44"/>
      <c r="F88" s="38">
        <v>16154</v>
      </c>
      <c r="G88" s="44"/>
      <c r="H88" s="38">
        <v>1145</v>
      </c>
      <c r="I88" s="44"/>
      <c r="J88" s="38">
        <v>1433</v>
      </c>
      <c r="K88" s="44"/>
      <c r="L88" s="38">
        <v>3612</v>
      </c>
      <c r="M88" s="44"/>
      <c r="N88" s="38">
        <v>7169</v>
      </c>
      <c r="O88" s="44"/>
      <c r="P88" s="38">
        <v>-1460</v>
      </c>
      <c r="Q88" s="44"/>
      <c r="R88" s="38">
        <v>56062</v>
      </c>
    </row>
    <row r="89" spans="1:18" ht="13.5" thickBot="1">
      <c r="A89" s="50" t="s">
        <v>57</v>
      </c>
      <c r="B89" s="821">
        <v>-2150</v>
      </c>
      <c r="C89" s="38"/>
      <c r="D89" s="821">
        <v>-1521</v>
      </c>
      <c r="E89" s="38"/>
      <c r="F89" s="821">
        <v>-3862</v>
      </c>
      <c r="G89" s="38"/>
      <c r="H89" s="821">
        <v>-247</v>
      </c>
      <c r="I89" s="38"/>
      <c r="J89" s="821">
        <v>-214</v>
      </c>
      <c r="K89" s="38"/>
      <c r="L89" s="821">
        <v>-1667</v>
      </c>
      <c r="M89" s="38"/>
      <c r="N89" s="821">
        <v>368</v>
      </c>
      <c r="O89" s="38"/>
      <c r="P89" s="821">
        <v>-461</v>
      </c>
      <c r="Q89" s="38"/>
      <c r="R89" s="821">
        <v>-9754</v>
      </c>
    </row>
    <row r="90" spans="1:18" ht="12.75">
      <c r="A90" s="830"/>
      <c r="B90" s="47"/>
      <c r="C90" s="47"/>
      <c r="D90" s="44"/>
      <c r="E90" s="44"/>
      <c r="F90" s="44"/>
      <c r="G90" s="44"/>
      <c r="H90" s="44"/>
      <c r="I90" s="44"/>
      <c r="J90" s="44"/>
      <c r="K90" s="44"/>
      <c r="L90" s="44"/>
      <c r="M90" s="44"/>
      <c r="N90" s="44"/>
      <c r="O90" s="44"/>
      <c r="P90" s="44"/>
      <c r="Q90" s="44"/>
      <c r="R90" s="44"/>
    </row>
    <row r="91" spans="1:18" ht="13.5" thickBot="1">
      <c r="A91" s="828" t="s">
        <v>147</v>
      </c>
      <c r="B91" s="111">
        <v>17470</v>
      </c>
      <c r="C91" s="38"/>
      <c r="D91" s="111">
        <v>6868</v>
      </c>
      <c r="E91" s="38"/>
      <c r="F91" s="111">
        <v>12292</v>
      </c>
      <c r="G91" s="38"/>
      <c r="H91" s="111">
        <v>898</v>
      </c>
      <c r="I91" s="38"/>
      <c r="J91" s="111">
        <v>1219</v>
      </c>
      <c r="K91" s="38"/>
      <c r="L91" s="111">
        <v>1945</v>
      </c>
      <c r="M91" s="38"/>
      <c r="N91" s="111">
        <v>7537</v>
      </c>
      <c r="O91" s="38"/>
      <c r="P91" s="111">
        <v>-1921</v>
      </c>
      <c r="Q91" s="38"/>
      <c r="R91" s="111">
        <v>46308</v>
      </c>
    </row>
    <row r="92" spans="1:18" ht="13.5" thickTop="1"/>
    <row r="93" spans="1:18" ht="12.75">
      <c r="A93" s="28" t="s">
        <v>650</v>
      </c>
      <c r="B93" s="44"/>
      <c r="C93" s="44"/>
      <c r="D93" s="44"/>
      <c r="E93" s="44"/>
      <c r="F93" s="44"/>
      <c r="G93" s="44"/>
      <c r="H93" s="44"/>
      <c r="I93" s="44"/>
      <c r="J93" s="44"/>
      <c r="K93" s="44"/>
      <c r="L93" s="44"/>
      <c r="M93" s="44"/>
      <c r="N93" s="44"/>
      <c r="O93" s="44"/>
      <c r="P93" s="44"/>
      <c r="Q93" s="44"/>
      <c r="R93" s="44"/>
    </row>
    <row r="94" spans="1:18" ht="12.75">
      <c r="A94" s="28" t="s">
        <v>712</v>
      </c>
      <c r="B94" s="44"/>
      <c r="C94" s="44"/>
      <c r="D94" s="44"/>
      <c r="E94" s="44"/>
      <c r="F94" s="44"/>
      <c r="G94" s="44"/>
      <c r="H94" s="44"/>
      <c r="I94" s="44"/>
      <c r="J94" s="44"/>
      <c r="K94" s="44"/>
      <c r="L94" s="44"/>
      <c r="M94" s="44"/>
      <c r="N94" s="44"/>
      <c r="O94" s="44"/>
      <c r="P94" s="44"/>
      <c r="Q94" s="44"/>
      <c r="R94" s="44"/>
    </row>
    <row r="95" spans="1:18" ht="12.75">
      <c r="A95" s="51" t="s">
        <v>85</v>
      </c>
      <c r="B95" s="38">
        <v>1895088</v>
      </c>
      <c r="C95" s="44"/>
      <c r="D95" s="38">
        <v>283623</v>
      </c>
      <c r="E95" s="44"/>
      <c r="F95" s="38">
        <v>2953434</v>
      </c>
      <c r="G95" s="44"/>
      <c r="H95" s="38">
        <v>27216</v>
      </c>
      <c r="I95" s="44"/>
      <c r="J95" s="38">
        <v>91079</v>
      </c>
      <c r="K95" s="44"/>
      <c r="L95" s="38">
        <v>303434</v>
      </c>
      <c r="M95" s="44"/>
      <c r="N95" s="38">
        <v>54561</v>
      </c>
      <c r="O95" s="44"/>
      <c r="P95" s="38">
        <v>-31532</v>
      </c>
      <c r="Q95" s="44"/>
      <c r="R95" s="38">
        <v>5576903</v>
      </c>
    </row>
    <row r="96" spans="1:18" ht="12.75">
      <c r="A96" s="51" t="s">
        <v>86</v>
      </c>
      <c r="B96" s="38">
        <v>1780522</v>
      </c>
      <c r="C96" s="44"/>
      <c r="D96" s="38">
        <v>219974</v>
      </c>
      <c r="E96" s="44"/>
      <c r="F96" s="38">
        <v>2751263</v>
      </c>
      <c r="G96" s="44"/>
      <c r="H96" s="38">
        <v>8312</v>
      </c>
      <c r="I96" s="44"/>
      <c r="J96" s="38">
        <v>65430</v>
      </c>
      <c r="K96" s="44"/>
      <c r="L96" s="38">
        <v>251571</v>
      </c>
      <c r="M96" s="44"/>
      <c r="N96" s="38">
        <v>27674</v>
      </c>
      <c r="O96" s="44"/>
      <c r="P96" s="38">
        <v>-14304</v>
      </c>
      <c r="Q96" s="44"/>
      <c r="R96" s="38">
        <v>5090442</v>
      </c>
    </row>
    <row r="97" spans="1:18" ht="13.5" thickBot="1">
      <c r="A97" s="51" t="s">
        <v>375</v>
      </c>
      <c r="B97" s="111">
        <v>114566</v>
      </c>
      <c r="C97" s="44"/>
      <c r="D97" s="111">
        <v>63649</v>
      </c>
      <c r="E97" s="44"/>
      <c r="F97" s="111">
        <v>202171</v>
      </c>
      <c r="G97" s="44"/>
      <c r="H97" s="111">
        <v>18904</v>
      </c>
      <c r="I97" s="44"/>
      <c r="J97" s="111">
        <v>25649</v>
      </c>
      <c r="K97" s="44"/>
      <c r="L97" s="111">
        <v>51863</v>
      </c>
      <c r="M97" s="44"/>
      <c r="N97" s="111">
        <v>26887</v>
      </c>
      <c r="O97" s="44"/>
      <c r="P97" s="111">
        <v>-17228</v>
      </c>
      <c r="Q97" s="44"/>
      <c r="R97" s="111">
        <v>486461</v>
      </c>
    </row>
    <row r="98" spans="1:18" ht="13.5" thickTop="1">
      <c r="A98" s="830"/>
      <c r="B98" s="44"/>
      <c r="C98" s="44"/>
      <c r="D98" s="44"/>
      <c r="E98" s="44"/>
      <c r="F98" s="44"/>
      <c r="G98" s="44"/>
      <c r="H98" s="44"/>
      <c r="I98" s="44"/>
      <c r="J98" s="44"/>
      <c r="K98" s="44"/>
      <c r="L98" s="44"/>
      <c r="M98" s="44"/>
      <c r="N98" s="44"/>
      <c r="O98" s="44"/>
      <c r="P98" s="44"/>
      <c r="Q98" s="44"/>
      <c r="R98" s="44"/>
    </row>
    <row r="100" spans="1:18" s="805" customFormat="1" ht="15">
      <c r="A100" s="833" t="s">
        <v>140</v>
      </c>
      <c r="B100" s="826"/>
      <c r="C100" s="826"/>
      <c r="D100" s="826"/>
      <c r="E100" s="826"/>
      <c r="F100" s="826"/>
      <c r="G100" s="826"/>
      <c r="H100" s="826"/>
      <c r="I100" s="826"/>
      <c r="J100" s="826"/>
      <c r="K100" s="826"/>
      <c r="L100" s="826"/>
      <c r="M100" s="826"/>
      <c r="N100" s="826"/>
      <c r="O100" s="826"/>
      <c r="P100" s="826"/>
      <c r="Q100" s="826"/>
      <c r="R100" s="826"/>
    </row>
  </sheetData>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opLeftCell="A13" workbookViewId="0">
      <selection activeCell="B26" sqref="B26"/>
    </sheetView>
  </sheetViews>
  <sheetFormatPr defaultRowHeight="14.25"/>
  <cols>
    <col min="1" max="1" width="8.875" style="15"/>
    <col min="2" max="2" width="50" style="24" customWidth="1"/>
    <col min="3" max="16384" width="9" style="24"/>
  </cols>
  <sheetData>
    <row r="1" spans="1:31" ht="23.25">
      <c r="A1" s="63"/>
      <c r="B1" s="86" t="s">
        <v>107</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1">
      <c r="A2" s="63"/>
      <c r="B2" s="87"/>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ht="18" customHeight="1">
      <c r="A3" s="66">
        <v>1</v>
      </c>
      <c r="B3" s="801" t="s">
        <v>661</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c r="A4" s="65"/>
      <c r="B4" s="87"/>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15">
      <c r="A5" s="66">
        <v>2</v>
      </c>
      <c r="B5" s="98" t="s">
        <v>135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15">
      <c r="A6" s="66"/>
      <c r="B6" s="99"/>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1" ht="15">
      <c r="A7" s="66">
        <v>3</v>
      </c>
      <c r="B7" s="100" t="s">
        <v>104</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1" ht="15">
      <c r="A8" s="66"/>
      <c r="B8" s="90"/>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1" ht="15">
      <c r="A9" s="66">
        <v>4</v>
      </c>
      <c r="B9" s="100" t="s">
        <v>105</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row>
    <row r="10" spans="1:31" ht="15">
      <c r="A10" s="66"/>
      <c r="B10" s="90"/>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row>
    <row r="11" spans="1:31" ht="15">
      <c r="A11" s="66">
        <v>5</v>
      </c>
      <c r="B11" s="100" t="s">
        <v>106</v>
      </c>
      <c r="C11" s="64"/>
      <c r="D11" s="67"/>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row>
    <row r="12" spans="1:31" ht="15">
      <c r="A12" s="66"/>
      <c r="B12" s="90"/>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row>
    <row r="13" spans="1:31" ht="15">
      <c r="A13" s="66">
        <v>6</v>
      </c>
      <c r="B13" s="90" t="s">
        <v>110</v>
      </c>
      <c r="C13" s="87"/>
      <c r="D13" s="6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row>
    <row r="14" spans="1:31" ht="15">
      <c r="A14" s="66">
        <v>6.1</v>
      </c>
      <c r="B14" s="88" t="s">
        <v>142</v>
      </c>
      <c r="C14" s="87"/>
      <c r="D14" s="69"/>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1" ht="15">
      <c r="A15" s="66">
        <v>6.2</v>
      </c>
      <c r="B15" s="88" t="s">
        <v>141</v>
      </c>
      <c r="C15" s="87"/>
      <c r="D15" s="6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1" ht="15">
      <c r="A16" s="66">
        <v>6.3</v>
      </c>
      <c r="B16" s="88" t="s">
        <v>103</v>
      </c>
      <c r="C16" s="87"/>
      <c r="D16" s="69"/>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row>
    <row r="17" spans="1:31" ht="15">
      <c r="A17" s="66">
        <v>6.4</v>
      </c>
      <c r="B17" s="88" t="s">
        <v>167</v>
      </c>
      <c r="C17" s="87"/>
      <c r="D17" s="69"/>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row>
    <row r="18" spans="1:31" ht="15">
      <c r="A18" s="66">
        <v>6.5</v>
      </c>
      <c r="B18" s="88" t="s">
        <v>168</v>
      </c>
      <c r="C18" s="87"/>
      <c r="D18" s="69"/>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1:31" ht="15">
      <c r="A19" s="66">
        <v>6.6</v>
      </c>
      <c r="B19" s="88" t="s">
        <v>662</v>
      </c>
      <c r="C19" s="87"/>
      <c r="D19" s="68"/>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1" ht="15">
      <c r="A20" s="66"/>
      <c r="B20" s="89"/>
      <c r="C20" s="87"/>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1" ht="15">
      <c r="A21" s="66">
        <v>6</v>
      </c>
      <c r="B21" s="90" t="s">
        <v>111</v>
      </c>
      <c r="C21" s="87"/>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row>
    <row r="22" spans="1:31" ht="15">
      <c r="A22" s="66">
        <v>6.1</v>
      </c>
      <c r="B22" s="88" t="s">
        <v>137</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row>
    <row r="23" spans="1:31" ht="15">
      <c r="A23" s="66">
        <v>6.2</v>
      </c>
      <c r="B23" s="88" t="s">
        <v>138</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row>
    <row r="24" spans="1:31" ht="15">
      <c r="A24" s="66">
        <v>6.3</v>
      </c>
      <c r="B24" s="88" t="s">
        <v>139</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spans="1:31" ht="15">
      <c r="A25" s="70" t="s">
        <v>108</v>
      </c>
      <c r="B25" s="88" t="s">
        <v>772</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row>
    <row r="26" spans="1:31" ht="15">
      <c r="A26" s="70" t="s">
        <v>109</v>
      </c>
      <c r="B26" s="88" t="s">
        <v>773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c r="A27" s="63"/>
      <c r="B27" s="10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row>
    <row r="28" spans="1:31">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1:31">
      <c r="A29" s="63"/>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row>
    <row r="30" spans="1:31" s="805" customFormat="1" ht="15">
      <c r="A30" s="802" t="s">
        <v>140</v>
      </c>
      <c r="B30" s="803"/>
    </row>
    <row r="31" spans="1:31">
      <c r="A31" s="63"/>
      <c r="B31" s="64"/>
      <c r="C31" s="64"/>
      <c r="D31" s="64"/>
      <c r="E31" s="64"/>
      <c r="F31" s="64"/>
      <c r="G31" s="64"/>
      <c r="H31" s="64"/>
      <c r="I31" s="64"/>
      <c r="J31" s="64"/>
      <c r="K31" s="64"/>
      <c r="L31" s="64"/>
      <c r="M31" s="64"/>
      <c r="N31" s="64"/>
      <c r="O31" s="64"/>
      <c r="P31" s="64"/>
      <c r="Q31" s="64"/>
      <c r="R31" s="64"/>
      <c r="S31" s="64"/>
      <c r="T31" s="64"/>
      <c r="U31" s="64"/>
      <c r="V31" s="64"/>
      <c r="W31" s="64"/>
      <c r="X31" s="64"/>
    </row>
    <row r="32" spans="1:31">
      <c r="A32" s="63"/>
      <c r="B32" s="64"/>
      <c r="C32" s="64"/>
      <c r="D32" s="64"/>
      <c r="E32" s="64"/>
      <c r="F32" s="64"/>
      <c r="G32" s="64"/>
      <c r="H32" s="64"/>
      <c r="I32" s="64"/>
      <c r="J32" s="64"/>
      <c r="K32" s="64"/>
      <c r="L32" s="64"/>
      <c r="M32" s="64"/>
      <c r="N32" s="64"/>
      <c r="O32" s="64"/>
      <c r="P32" s="64"/>
      <c r="Q32" s="64"/>
      <c r="R32" s="64"/>
      <c r="S32" s="64"/>
      <c r="T32" s="64"/>
      <c r="U32" s="64"/>
      <c r="V32" s="64"/>
      <c r="W32" s="64"/>
      <c r="X32" s="64"/>
    </row>
    <row r="33" spans="1:24">
      <c r="A33" s="63"/>
      <c r="B33" s="64"/>
      <c r="C33" s="64"/>
      <c r="D33" s="64"/>
      <c r="E33" s="64"/>
      <c r="F33" s="64"/>
      <c r="G33" s="64"/>
      <c r="H33" s="64"/>
      <c r="I33" s="64"/>
      <c r="J33" s="64"/>
      <c r="K33" s="64"/>
      <c r="L33" s="64"/>
      <c r="M33" s="64"/>
      <c r="N33" s="64"/>
      <c r="O33" s="64"/>
      <c r="P33" s="64"/>
      <c r="Q33" s="64"/>
      <c r="R33" s="64"/>
      <c r="S33" s="64"/>
      <c r="T33" s="64"/>
      <c r="U33" s="64"/>
      <c r="V33" s="64"/>
      <c r="W33" s="64"/>
      <c r="X33" s="64"/>
    </row>
    <row r="34" spans="1:24">
      <c r="A34" s="63"/>
      <c r="B34" s="64"/>
      <c r="C34" s="64"/>
      <c r="D34" s="64"/>
      <c r="E34" s="64"/>
      <c r="F34" s="64"/>
      <c r="G34" s="64"/>
      <c r="H34" s="64"/>
      <c r="I34" s="64"/>
      <c r="J34" s="64"/>
      <c r="K34" s="64"/>
      <c r="L34" s="64"/>
      <c r="M34" s="64"/>
      <c r="N34" s="64"/>
      <c r="O34" s="64"/>
      <c r="P34" s="64"/>
      <c r="Q34" s="64"/>
      <c r="R34" s="64"/>
      <c r="S34" s="64"/>
      <c r="T34" s="64"/>
      <c r="U34" s="64"/>
      <c r="V34" s="64"/>
      <c r="W34" s="64"/>
      <c r="X34" s="64"/>
    </row>
    <row r="35" spans="1:24">
      <c r="A35" s="63"/>
      <c r="B35" s="64"/>
      <c r="C35" s="64"/>
      <c r="D35" s="64"/>
      <c r="E35" s="64"/>
      <c r="F35" s="64"/>
      <c r="G35" s="64"/>
      <c r="H35" s="64"/>
      <c r="I35" s="64"/>
      <c r="J35" s="64"/>
      <c r="K35" s="64"/>
      <c r="L35" s="64"/>
      <c r="M35" s="64"/>
      <c r="N35" s="64"/>
      <c r="O35" s="64"/>
      <c r="P35" s="64"/>
      <c r="Q35" s="64"/>
      <c r="R35" s="64"/>
      <c r="S35" s="64"/>
      <c r="T35" s="64"/>
      <c r="U35" s="64"/>
      <c r="V35" s="64"/>
      <c r="W35" s="64"/>
      <c r="X35" s="64"/>
    </row>
    <row r="36" spans="1:24">
      <c r="A36" s="63"/>
      <c r="B36" s="64"/>
      <c r="C36" s="64"/>
      <c r="D36" s="64"/>
      <c r="E36" s="64"/>
      <c r="F36" s="64"/>
      <c r="G36" s="64"/>
      <c r="H36" s="64"/>
      <c r="I36" s="64"/>
      <c r="J36" s="64"/>
      <c r="K36" s="64"/>
      <c r="L36" s="64"/>
      <c r="M36" s="64"/>
      <c r="N36" s="64"/>
      <c r="O36" s="64"/>
      <c r="P36" s="64"/>
      <c r="Q36" s="64"/>
      <c r="R36" s="64"/>
      <c r="S36" s="64"/>
      <c r="T36" s="64"/>
      <c r="U36" s="64"/>
      <c r="V36" s="64"/>
      <c r="W36" s="64"/>
      <c r="X36" s="64"/>
    </row>
    <row r="37" spans="1:24">
      <c r="A37" s="63"/>
      <c r="B37" s="64"/>
      <c r="C37" s="64"/>
      <c r="D37" s="64"/>
      <c r="E37" s="64"/>
      <c r="F37" s="64"/>
      <c r="G37" s="64"/>
      <c r="H37" s="64"/>
      <c r="I37" s="64"/>
      <c r="J37" s="64"/>
      <c r="K37" s="64"/>
      <c r="L37" s="64"/>
      <c r="M37" s="64"/>
      <c r="N37" s="64"/>
      <c r="O37" s="64"/>
      <c r="P37" s="64"/>
      <c r="Q37" s="64"/>
      <c r="R37" s="64"/>
      <c r="S37" s="64"/>
      <c r="T37" s="64"/>
      <c r="U37" s="64"/>
      <c r="V37" s="64"/>
      <c r="W37" s="64"/>
      <c r="X37" s="64"/>
    </row>
  </sheetData>
  <phoneticPr fontId="3" type="noConversion"/>
  <hyperlinks>
    <hyperlink ref="B7" location="'Segment Summary'!A1" display="Segment Summary"/>
    <hyperlink ref="B9" location="'Embedded Value'!A1" display="Embedded Value"/>
    <hyperlink ref="B11" location="'Customer Operation'!A1" display="Customer Operation"/>
    <hyperlink ref="B14" location="'Life and Health Insurance'!A1" display="Life and Health Insurance"/>
    <hyperlink ref="B19" location="'Internet Finance and Others'!A1" display="Internet Finance and Other Businesses"/>
    <hyperlink ref="B22" location="'Profit &amp; Loss'!A1" display="Consolidated Statement of Income"/>
    <hyperlink ref="B23" location="'Comprehensive Income'!A1" display="Consolidated Statement of Comprehensive Income"/>
    <hyperlink ref="B24" location="'Balance Sheet'!A1" display="Consolidated Statement of Financial Position"/>
    <hyperlink ref="B5" location="'Group Financial Highlights'!A1" display="Group Financial Highlights"/>
    <hyperlink ref="B15" location="'Property &amp; Casualty Insurance'!A1" display="Property and Casualty Insurance"/>
    <hyperlink ref="B16" location="Banking!A1" display="Banking"/>
    <hyperlink ref="B3" location="'Key Indicators'!A1" display="Key Indicators"/>
    <hyperlink ref="B17" location="Trust!A1" display="Trust"/>
    <hyperlink ref="B18" location="Securities!A1" display="Securities"/>
    <hyperlink ref="B25" location="'Segment Reporting'!A4" display="Segment Reporting-1H2017"/>
    <hyperlink ref="B26" location="'Segment Reporting'!A52" display="Segment Reporting-1H2016"/>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RowHeight="14.25"/>
  <cols>
    <col min="1" max="1" width="42.125" style="84" bestFit="1" customWidth="1"/>
    <col min="2" max="2" width="16.5" style="84" customWidth="1"/>
    <col min="3" max="3" width="15.875" style="84" bestFit="1" customWidth="1"/>
    <col min="4" max="4" width="11.875" style="257" bestFit="1" customWidth="1"/>
    <col min="5" max="5" width="4.875" style="84" bestFit="1" customWidth="1"/>
    <col min="6" max="16384" width="9" style="252"/>
  </cols>
  <sheetData>
    <row r="1" spans="1:5" ht="25.5">
      <c r="A1" s="269" t="s">
        <v>169</v>
      </c>
    </row>
    <row r="2" spans="1:5" ht="51">
      <c r="B2" s="871" t="s">
        <v>732</v>
      </c>
      <c r="C2" s="871" t="s">
        <v>733</v>
      </c>
      <c r="D2" s="250" t="s">
        <v>275</v>
      </c>
      <c r="E2" s="251" t="s">
        <v>276</v>
      </c>
    </row>
    <row r="3" spans="1:5" ht="51" hidden="1">
      <c r="B3" s="253" t="s">
        <v>277</v>
      </c>
      <c r="C3" s="18" t="s">
        <v>278</v>
      </c>
      <c r="D3" s="254" t="s">
        <v>279</v>
      </c>
    </row>
    <row r="4" spans="1:5">
      <c r="A4" s="255" t="s">
        <v>280</v>
      </c>
      <c r="B4" s="256"/>
      <c r="C4" s="256"/>
    </row>
    <row r="5" spans="1:5">
      <c r="A5" s="84" t="s">
        <v>281</v>
      </c>
      <c r="B5" s="258">
        <v>403040</v>
      </c>
      <c r="C5" s="258">
        <v>346300</v>
      </c>
      <c r="D5" s="257">
        <v>16.399999999999999</v>
      </c>
      <c r="E5" s="251" t="s">
        <v>282</v>
      </c>
    </row>
    <row r="6" spans="1:5">
      <c r="A6" s="84" t="s">
        <v>283</v>
      </c>
      <c r="B6" s="258">
        <v>143280</v>
      </c>
      <c r="C6" s="258">
        <v>131070</v>
      </c>
      <c r="D6" s="257">
        <v>9.3000000000000007</v>
      </c>
      <c r="E6" s="251" t="s">
        <v>282</v>
      </c>
    </row>
    <row r="7" spans="1:5">
      <c r="A7" s="259" t="s">
        <v>284</v>
      </c>
      <c r="B7" s="256">
        <v>2.2799999999999998</v>
      </c>
      <c r="C7" s="256">
        <v>2.21</v>
      </c>
      <c r="D7" s="257">
        <v>3.2</v>
      </c>
      <c r="E7" s="251" t="s">
        <v>282</v>
      </c>
    </row>
    <row r="8" spans="1:5">
      <c r="A8" s="259" t="s">
        <v>285</v>
      </c>
      <c r="B8" s="256">
        <v>241.66</v>
      </c>
      <c r="C8" s="256">
        <v>203.97</v>
      </c>
      <c r="D8" s="257">
        <v>18.5</v>
      </c>
      <c r="E8" s="251" t="s">
        <v>710</v>
      </c>
    </row>
    <row r="9" spans="1:5">
      <c r="A9" s="79" t="s">
        <v>286</v>
      </c>
      <c r="B9" s="258">
        <v>65310</v>
      </c>
      <c r="C9" s="258">
        <v>37080</v>
      </c>
      <c r="D9" s="257">
        <v>76.099999999999994</v>
      </c>
      <c r="E9" s="251" t="s">
        <v>710</v>
      </c>
    </row>
    <row r="10" spans="1:5">
      <c r="A10" s="79" t="s">
        <v>287</v>
      </c>
      <c r="B10" s="256">
        <v>71.5</v>
      </c>
      <c r="C10" s="256">
        <v>67.400000000000006</v>
      </c>
      <c r="D10" s="257" t="s">
        <v>288</v>
      </c>
      <c r="E10" s="251" t="s">
        <v>282</v>
      </c>
    </row>
    <row r="11" spans="1:5">
      <c r="A11" s="259" t="s">
        <v>289</v>
      </c>
      <c r="B11" s="256">
        <v>26.1</v>
      </c>
      <c r="C11" s="56">
        <v>24</v>
      </c>
      <c r="D11" s="257" t="s">
        <v>290</v>
      </c>
      <c r="E11" s="251" t="s">
        <v>282</v>
      </c>
    </row>
    <row r="12" spans="1:5">
      <c r="B12" s="256"/>
      <c r="C12" s="256"/>
      <c r="E12" s="251"/>
    </row>
    <row r="13" spans="1:5">
      <c r="A13" s="255" t="s">
        <v>291</v>
      </c>
      <c r="B13" s="256"/>
      <c r="C13" s="256"/>
      <c r="E13" s="251"/>
    </row>
    <row r="14" spans="1:5">
      <c r="A14" s="84" t="s">
        <v>734</v>
      </c>
      <c r="B14" s="256">
        <v>15.4</v>
      </c>
      <c r="C14" s="256">
        <v>14.6</v>
      </c>
      <c r="D14" s="257" t="s">
        <v>293</v>
      </c>
      <c r="E14" s="251" t="s">
        <v>710</v>
      </c>
    </row>
    <row r="15" spans="1:5">
      <c r="A15" s="84" t="s">
        <v>294</v>
      </c>
      <c r="B15" s="258">
        <v>739144</v>
      </c>
      <c r="C15" s="258">
        <v>637703</v>
      </c>
      <c r="D15" s="257">
        <v>15.9</v>
      </c>
      <c r="E15" s="251" t="s">
        <v>282</v>
      </c>
    </row>
    <row r="16" spans="1:5">
      <c r="A16" s="79" t="s">
        <v>295</v>
      </c>
      <c r="B16" s="62">
        <v>10.6</v>
      </c>
      <c r="C16" s="62">
        <v>11.6</v>
      </c>
      <c r="D16" s="260" t="s">
        <v>296</v>
      </c>
      <c r="E16" s="251" t="s">
        <v>710</v>
      </c>
    </row>
    <row r="17" spans="1:5" ht="25.5">
      <c r="A17" s="55" t="s">
        <v>297</v>
      </c>
      <c r="B17" s="258">
        <v>425780</v>
      </c>
      <c r="C17" s="258">
        <v>383449</v>
      </c>
      <c r="D17" s="261">
        <f>(B17/C17-1)*100</f>
        <v>11.039538504468659</v>
      </c>
      <c r="E17" s="251" t="s">
        <v>282</v>
      </c>
    </row>
    <row r="18" spans="1:5" ht="25.5">
      <c r="A18" s="55" t="s">
        <v>298</v>
      </c>
      <c r="B18" s="258">
        <v>43427</v>
      </c>
      <c r="C18" s="258">
        <v>40776</v>
      </c>
      <c r="D18" s="261">
        <f>(B18/C18-1)*100</f>
        <v>6.5013733568765941</v>
      </c>
      <c r="E18" s="251" t="s">
        <v>710</v>
      </c>
    </row>
    <row r="19" spans="1:5">
      <c r="A19" s="79" t="s">
        <v>299</v>
      </c>
      <c r="B19" s="62">
        <v>2.4300000000000002</v>
      </c>
      <c r="C19" s="62">
        <v>2.2799999999999998</v>
      </c>
      <c r="D19" s="261">
        <f>(B19/C19-1)*100</f>
        <v>6.578947368421062</v>
      </c>
      <c r="E19" s="251" t="s">
        <v>710</v>
      </c>
    </row>
    <row r="20" spans="1:5">
      <c r="A20" s="79" t="s">
        <v>300</v>
      </c>
      <c r="B20" s="256">
        <v>0.5</v>
      </c>
      <c r="C20" s="256">
        <v>0.2</v>
      </c>
      <c r="D20" s="262">
        <f>(B20/C20-1)*100</f>
        <v>150</v>
      </c>
      <c r="E20" s="251" t="s">
        <v>710</v>
      </c>
    </row>
    <row r="21" spans="1:5">
      <c r="A21" s="84" t="s">
        <v>301</v>
      </c>
      <c r="B21" s="256">
        <v>211.1</v>
      </c>
      <c r="C21" s="56">
        <v>210</v>
      </c>
      <c r="D21" s="257" t="s">
        <v>302</v>
      </c>
      <c r="E21" s="251" t="s">
        <v>282</v>
      </c>
    </row>
    <row r="22" spans="1:5">
      <c r="B22" s="256"/>
      <c r="C22" s="256"/>
      <c r="E22" s="251"/>
    </row>
    <row r="23" spans="1:5">
      <c r="A23" s="255" t="s">
        <v>303</v>
      </c>
      <c r="B23" s="256"/>
      <c r="C23" s="256"/>
      <c r="E23" s="251"/>
    </row>
    <row r="24" spans="1:5">
      <c r="A24" s="27" t="s">
        <v>292</v>
      </c>
      <c r="B24" s="256">
        <v>21.8</v>
      </c>
      <c r="C24" s="256">
        <v>17.600000000000001</v>
      </c>
      <c r="D24" s="257" t="s">
        <v>304</v>
      </c>
      <c r="E24" s="251" t="s">
        <v>710</v>
      </c>
    </row>
    <row r="25" spans="1:5">
      <c r="A25" s="84" t="s">
        <v>305</v>
      </c>
      <c r="B25" s="258">
        <v>38551</v>
      </c>
      <c r="C25" s="258">
        <v>26370</v>
      </c>
      <c r="D25" s="257">
        <v>46.2</v>
      </c>
      <c r="E25" s="251" t="s">
        <v>710</v>
      </c>
    </row>
    <row r="26" spans="1:5">
      <c r="A26" s="84" t="s">
        <v>294</v>
      </c>
      <c r="B26" s="258">
        <v>446600</v>
      </c>
      <c r="C26" s="258">
        <v>360312</v>
      </c>
      <c r="D26" s="257">
        <v>23.9</v>
      </c>
      <c r="E26" s="251" t="s">
        <v>282</v>
      </c>
    </row>
    <row r="27" spans="1:5">
      <c r="A27" s="84" t="s">
        <v>306</v>
      </c>
      <c r="B27" s="258">
        <v>23806</v>
      </c>
      <c r="C27" s="258">
        <v>17470</v>
      </c>
      <c r="D27" s="262">
        <f>(B27/C27-1)*100</f>
        <v>36.267887807670299</v>
      </c>
      <c r="E27" s="251" t="s">
        <v>710</v>
      </c>
    </row>
    <row r="28" spans="1:5">
      <c r="A28" s="84" t="s">
        <v>307</v>
      </c>
      <c r="B28" s="258">
        <v>148615</v>
      </c>
      <c r="C28" s="258">
        <v>114566</v>
      </c>
      <c r="D28" s="257">
        <v>29.7</v>
      </c>
      <c r="E28" s="251" t="s">
        <v>282</v>
      </c>
    </row>
    <row r="29" spans="1:5">
      <c r="A29" s="263" t="s">
        <v>308</v>
      </c>
      <c r="B29" s="258">
        <v>545329</v>
      </c>
      <c r="C29" s="258">
        <v>454677</v>
      </c>
      <c r="D29" s="257">
        <v>19.899999999999999</v>
      </c>
      <c r="E29" s="251" t="s">
        <v>282</v>
      </c>
    </row>
    <row r="30" spans="1:5">
      <c r="A30" s="263" t="s">
        <v>735</v>
      </c>
      <c r="B30" s="57">
        <v>23987</v>
      </c>
      <c r="C30" s="57">
        <v>17296</v>
      </c>
      <c r="D30" s="264">
        <v>38.700000000000003</v>
      </c>
      <c r="E30" s="251" t="s">
        <v>736</v>
      </c>
    </row>
    <row r="31" spans="1:5">
      <c r="A31" s="84" t="s">
        <v>309</v>
      </c>
      <c r="B31" s="256">
        <v>232.6</v>
      </c>
      <c r="C31" s="256">
        <v>225.9</v>
      </c>
      <c r="D31" s="257" t="s">
        <v>310</v>
      </c>
      <c r="E31" s="251" t="s">
        <v>282</v>
      </c>
    </row>
    <row r="32" spans="1:5">
      <c r="B32" s="256"/>
      <c r="C32" s="256"/>
      <c r="E32" s="251"/>
    </row>
    <row r="33" spans="1:5">
      <c r="A33" s="255" t="s">
        <v>311</v>
      </c>
      <c r="B33" s="256"/>
      <c r="C33" s="256"/>
      <c r="E33" s="251"/>
    </row>
    <row r="34" spans="1:5">
      <c r="A34" s="84" t="s">
        <v>312</v>
      </c>
      <c r="B34" s="256">
        <v>10.5</v>
      </c>
      <c r="C34" s="256">
        <v>11.3</v>
      </c>
      <c r="D34" s="257" t="s">
        <v>313</v>
      </c>
      <c r="E34" s="251" t="s">
        <v>710</v>
      </c>
    </row>
    <row r="35" spans="1:5">
      <c r="A35" s="84" t="s">
        <v>306</v>
      </c>
      <c r="B35" s="258">
        <v>6895</v>
      </c>
      <c r="C35" s="258">
        <v>6868</v>
      </c>
      <c r="D35" s="262">
        <f>(B35/C35-1)*100</f>
        <v>0.39312754804892158</v>
      </c>
      <c r="E35" s="251" t="s">
        <v>710</v>
      </c>
    </row>
    <row r="36" spans="1:5">
      <c r="A36" s="84" t="s">
        <v>307</v>
      </c>
      <c r="B36" s="258">
        <v>67191</v>
      </c>
      <c r="C36" s="258">
        <v>63649</v>
      </c>
      <c r="D36" s="257">
        <v>5.6</v>
      </c>
      <c r="E36" s="251" t="s">
        <v>282</v>
      </c>
    </row>
    <row r="37" spans="1:5">
      <c r="A37" s="84" t="s">
        <v>314</v>
      </c>
      <c r="B37" s="256">
        <v>96.1</v>
      </c>
      <c r="C37" s="256">
        <v>95.3</v>
      </c>
      <c r="D37" s="265" t="s">
        <v>293</v>
      </c>
      <c r="E37" s="251" t="s">
        <v>710</v>
      </c>
    </row>
    <row r="38" spans="1:5">
      <c r="A38" s="84" t="s">
        <v>315</v>
      </c>
      <c r="B38" s="256">
        <v>245.4</v>
      </c>
      <c r="C38" s="256">
        <v>267.3</v>
      </c>
      <c r="D38" s="257" t="s">
        <v>316</v>
      </c>
      <c r="E38" s="251" t="s">
        <v>282</v>
      </c>
    </row>
    <row r="39" spans="1:5">
      <c r="B39" s="256"/>
      <c r="C39" s="256"/>
      <c r="E39" s="251"/>
    </row>
    <row r="40" spans="1:5">
      <c r="A40" s="255" t="s">
        <v>317</v>
      </c>
      <c r="B40" s="256"/>
      <c r="C40" s="256"/>
      <c r="E40" s="251"/>
    </row>
    <row r="41" spans="1:5">
      <c r="A41" s="84" t="s">
        <v>312</v>
      </c>
      <c r="B41" s="56">
        <v>6.21</v>
      </c>
      <c r="C41" s="56">
        <v>7.35</v>
      </c>
      <c r="D41" s="257" t="s">
        <v>318</v>
      </c>
      <c r="E41" s="251" t="s">
        <v>710</v>
      </c>
    </row>
    <row r="42" spans="1:5">
      <c r="A42" s="84" t="s">
        <v>306</v>
      </c>
      <c r="B42" s="258">
        <v>12554</v>
      </c>
      <c r="C42" s="258">
        <v>12292</v>
      </c>
      <c r="D42" s="262">
        <f>(B42/C42-1)*100</f>
        <v>2.1314676212170536</v>
      </c>
      <c r="E42" s="251" t="s">
        <v>710</v>
      </c>
    </row>
    <row r="43" spans="1:5">
      <c r="A43" s="84" t="s">
        <v>307</v>
      </c>
      <c r="B43" s="258">
        <v>211454</v>
      </c>
      <c r="C43" s="258">
        <v>202171</v>
      </c>
      <c r="D43" s="262">
        <f>(B43/C43-1)*100</f>
        <v>4.591657557216422</v>
      </c>
      <c r="E43" s="251" t="s">
        <v>282</v>
      </c>
    </row>
    <row r="44" spans="1:5">
      <c r="A44" s="84" t="s">
        <v>319</v>
      </c>
      <c r="B44" s="266">
        <v>2.4500000000000002</v>
      </c>
      <c r="C44" s="266">
        <v>2.83</v>
      </c>
      <c r="D44" s="257" t="s">
        <v>320</v>
      </c>
      <c r="E44" s="251" t="s">
        <v>710</v>
      </c>
    </row>
    <row r="45" spans="1:5">
      <c r="A45" s="84" t="s">
        <v>90</v>
      </c>
      <c r="B45" s="266">
        <v>1.76</v>
      </c>
      <c r="C45" s="266">
        <v>1.74</v>
      </c>
      <c r="D45" s="257" t="s">
        <v>321</v>
      </c>
      <c r="E45" s="251" t="s">
        <v>282</v>
      </c>
    </row>
    <row r="46" spans="1:5">
      <c r="A46" s="84" t="s">
        <v>91</v>
      </c>
      <c r="B46" s="266">
        <v>161.32</v>
      </c>
      <c r="C46" s="266">
        <v>155.37</v>
      </c>
      <c r="D46" s="257" t="s">
        <v>322</v>
      </c>
      <c r="E46" s="251" t="s">
        <v>282</v>
      </c>
    </row>
    <row r="47" spans="1:5">
      <c r="A47" s="84" t="s">
        <v>323</v>
      </c>
      <c r="B47" s="266">
        <v>11.23</v>
      </c>
      <c r="C47" s="266">
        <v>11.53</v>
      </c>
      <c r="D47" s="257" t="s">
        <v>324</v>
      </c>
      <c r="E47" s="251" t="s">
        <v>282</v>
      </c>
    </row>
    <row r="48" spans="1:5">
      <c r="B48" s="256"/>
      <c r="C48" s="256"/>
      <c r="E48" s="251"/>
    </row>
    <row r="49" spans="1:10">
      <c r="A49" s="255" t="s">
        <v>325</v>
      </c>
      <c r="B49" s="256"/>
      <c r="C49" s="256"/>
      <c r="E49" s="251"/>
    </row>
    <row r="50" spans="1:10">
      <c r="A50" s="84" t="s">
        <v>312</v>
      </c>
      <c r="B50" s="256">
        <v>11.5</v>
      </c>
      <c r="C50" s="56">
        <v>5</v>
      </c>
      <c r="D50" s="257" t="s">
        <v>326</v>
      </c>
      <c r="E50" s="251" t="s">
        <v>710</v>
      </c>
    </row>
    <row r="51" spans="1:10">
      <c r="A51" s="84" t="s">
        <v>306</v>
      </c>
      <c r="B51" s="258">
        <v>2262</v>
      </c>
      <c r="C51" s="258">
        <v>898</v>
      </c>
      <c r="D51" s="262">
        <f>(B51/C51-1)*100</f>
        <v>151.89309576837417</v>
      </c>
      <c r="E51" s="251" t="s">
        <v>710</v>
      </c>
    </row>
    <row r="52" spans="1:10">
      <c r="A52" s="84" t="s">
        <v>307</v>
      </c>
      <c r="B52" s="258">
        <v>20584</v>
      </c>
      <c r="C52" s="258">
        <v>18904</v>
      </c>
      <c r="D52" s="257">
        <v>8.9</v>
      </c>
      <c r="E52" s="251" t="s">
        <v>282</v>
      </c>
    </row>
    <row r="53" spans="1:10">
      <c r="A53" s="84" t="s">
        <v>327</v>
      </c>
      <c r="B53" s="258">
        <v>632641</v>
      </c>
      <c r="C53" s="258">
        <v>677221</v>
      </c>
      <c r="D53" s="262">
        <f>(B53/C53-1)*100</f>
        <v>-6.5827846448943568</v>
      </c>
      <c r="E53" s="251" t="s">
        <v>282</v>
      </c>
    </row>
    <row r="54" spans="1:10">
      <c r="B54" s="256"/>
      <c r="C54" s="256"/>
      <c r="E54" s="251"/>
    </row>
    <row r="55" spans="1:10">
      <c r="A55" s="255" t="s">
        <v>328</v>
      </c>
      <c r="B55" s="256"/>
      <c r="C55" s="256"/>
      <c r="E55" s="251"/>
    </row>
    <row r="56" spans="1:10">
      <c r="A56" s="84" t="s">
        <v>312</v>
      </c>
      <c r="B56" s="256">
        <v>4.5999999999999996</v>
      </c>
      <c r="C56" s="56">
        <v>5</v>
      </c>
      <c r="D56" s="257" t="s">
        <v>329</v>
      </c>
      <c r="E56" s="251" t="s">
        <v>710</v>
      </c>
    </row>
    <row r="57" spans="1:10">
      <c r="A57" s="84" t="s">
        <v>306</v>
      </c>
      <c r="B57" s="258">
        <v>1187</v>
      </c>
      <c r="C57" s="258">
        <v>1219</v>
      </c>
      <c r="D57" s="262">
        <f>(B57/C57-1)*100</f>
        <v>-2.6251025430680919</v>
      </c>
      <c r="E57" s="251" t="s">
        <v>710</v>
      </c>
    </row>
    <row r="58" spans="1:10">
      <c r="A58" s="84" t="s">
        <v>307</v>
      </c>
      <c r="B58" s="258">
        <v>26450</v>
      </c>
      <c r="C58" s="258">
        <v>25649</v>
      </c>
      <c r="D58" s="257">
        <v>3.1</v>
      </c>
      <c r="E58" s="251" t="s">
        <v>282</v>
      </c>
    </row>
    <row r="62" spans="1:10" s="275" customFormat="1" ht="15">
      <c r="A62" s="816" t="s">
        <v>371</v>
      </c>
      <c r="B62" s="816"/>
      <c r="C62" s="816"/>
      <c r="D62" s="816"/>
      <c r="E62" s="816"/>
      <c r="F62" s="268"/>
      <c r="G62" s="268"/>
      <c r="H62" s="268"/>
      <c r="I62" s="268"/>
      <c r="J62" s="268"/>
    </row>
  </sheetData>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115" zoomScaleNormal="115" zoomScaleSheetLayoutView="115" workbookViewId="0">
      <pane xSplit="1" ySplit="3" topLeftCell="B4" activePane="bottomRight" state="frozen"/>
      <selection activeCell="N29" sqref="N29"/>
      <selection pane="topRight" activeCell="N29" sqref="N29"/>
      <selection pane="bottomLeft" activeCell="N29" sqref="N29"/>
      <selection pane="bottomRight"/>
    </sheetView>
  </sheetViews>
  <sheetFormatPr defaultRowHeight="12.75"/>
  <cols>
    <col min="1" max="1" width="22.875" style="284" customWidth="1"/>
    <col min="2" max="2" width="12.375" style="284" bestFit="1" customWidth="1"/>
    <col min="3" max="3" width="16.25" style="284" bestFit="1" customWidth="1"/>
    <col min="4" max="4" width="11.25" style="284" bestFit="1" customWidth="1"/>
    <col min="5" max="6" width="16.25" style="284" bestFit="1" customWidth="1"/>
    <col min="7" max="7" width="10" style="284" bestFit="1" customWidth="1"/>
    <col min="8" max="10" width="16.25" style="284" bestFit="1" customWidth="1"/>
    <col min="11" max="16384" width="9" style="284"/>
  </cols>
  <sheetData>
    <row r="1" spans="1:19" s="275" customFormat="1" ht="25.5">
      <c r="A1" s="269" t="s">
        <v>169</v>
      </c>
      <c r="B1" s="270"/>
      <c r="C1" s="271"/>
      <c r="D1" s="270"/>
      <c r="E1" s="272"/>
      <c r="F1" s="273"/>
      <c r="G1" s="272"/>
      <c r="H1" s="273"/>
      <c r="I1" s="274"/>
      <c r="J1" s="273"/>
      <c r="K1" s="273"/>
      <c r="L1" s="272"/>
      <c r="M1" s="273"/>
      <c r="N1" s="273"/>
      <c r="O1" s="273"/>
      <c r="P1" s="273"/>
      <c r="Q1" s="273"/>
      <c r="R1" s="273"/>
      <c r="S1" s="273"/>
    </row>
    <row r="2" spans="1:19" s="275" customFormat="1" ht="19.5" customHeight="1" thickBot="1">
      <c r="A2" s="276"/>
      <c r="B2" s="276"/>
      <c r="C2" s="276"/>
      <c r="D2" s="276"/>
      <c r="E2" s="277"/>
      <c r="F2" s="273"/>
      <c r="G2" s="278"/>
      <c r="H2" s="273"/>
      <c r="I2" s="272"/>
      <c r="J2" s="273"/>
      <c r="K2" s="273"/>
      <c r="L2" s="272"/>
      <c r="M2" s="273"/>
      <c r="N2" s="273"/>
      <c r="O2" s="273"/>
      <c r="P2" s="273"/>
      <c r="Q2" s="273"/>
      <c r="R2" s="273"/>
      <c r="S2" s="273"/>
    </row>
    <row r="3" spans="1:19">
      <c r="A3" s="279" t="s">
        <v>330</v>
      </c>
      <c r="B3" s="280" t="s">
        <v>651</v>
      </c>
      <c r="C3" s="280" t="s">
        <v>652</v>
      </c>
      <c r="D3" s="281" t="s">
        <v>331</v>
      </c>
      <c r="E3" s="282" t="s">
        <v>332</v>
      </c>
      <c r="F3" s="282" t="s">
        <v>333</v>
      </c>
      <c r="G3" s="281" t="s">
        <v>331</v>
      </c>
      <c r="H3" s="282" t="s">
        <v>334</v>
      </c>
      <c r="I3" s="282" t="s">
        <v>335</v>
      </c>
      <c r="J3" s="283" t="s">
        <v>336</v>
      </c>
    </row>
    <row r="4" spans="1:19">
      <c r="A4" s="285" t="s">
        <v>44</v>
      </c>
      <c r="B4" s="286">
        <v>503143</v>
      </c>
      <c r="C4" s="286">
        <v>407828</v>
      </c>
      <c r="D4" s="287">
        <f>(B4-C4)*100/C4</f>
        <v>23.371372245162178</v>
      </c>
      <c r="E4" s="288">
        <v>774488</v>
      </c>
      <c r="F4" s="288">
        <v>693220</v>
      </c>
      <c r="G4" s="289">
        <f>(E4-F4)*100/F4</f>
        <v>11.723262456363059</v>
      </c>
      <c r="H4" s="288">
        <v>530020</v>
      </c>
      <c r="I4" s="288">
        <v>421221</v>
      </c>
      <c r="J4" s="290">
        <v>339193</v>
      </c>
    </row>
    <row r="5" spans="1:19">
      <c r="A5" s="285" t="s">
        <v>337</v>
      </c>
      <c r="B5" s="286">
        <v>49093</v>
      </c>
      <c r="C5" s="286">
        <v>46308</v>
      </c>
      <c r="D5" s="287">
        <v>6.0140796406668473</v>
      </c>
      <c r="E5" s="288">
        <v>72368</v>
      </c>
      <c r="F5" s="288">
        <v>65178</v>
      </c>
      <c r="G5" s="289">
        <v>11</v>
      </c>
      <c r="H5" s="288">
        <v>47930</v>
      </c>
      <c r="I5" s="288">
        <v>36014</v>
      </c>
      <c r="J5" s="290">
        <v>26750</v>
      </c>
    </row>
    <row r="6" spans="1:19" ht="38.25">
      <c r="A6" s="285" t="s">
        <v>72</v>
      </c>
      <c r="B6" s="286">
        <v>43427</v>
      </c>
      <c r="C6" s="286">
        <v>40776</v>
      </c>
      <c r="D6" s="287">
        <v>6.5013733568765941</v>
      </c>
      <c r="E6" s="288">
        <v>62394</v>
      </c>
      <c r="F6" s="288">
        <v>54203</v>
      </c>
      <c r="G6" s="289">
        <v>15.1</v>
      </c>
      <c r="H6" s="288">
        <v>39279</v>
      </c>
      <c r="I6" s="288">
        <v>28154</v>
      </c>
      <c r="J6" s="290">
        <v>20050</v>
      </c>
    </row>
    <row r="7" spans="1:19" ht="25.5">
      <c r="A7" s="285" t="s">
        <v>338</v>
      </c>
      <c r="B7" s="291">
        <v>2.4300000000000002</v>
      </c>
      <c r="C7" s="291">
        <v>2.2799999999999998</v>
      </c>
      <c r="D7" s="287">
        <v>6.578947368421062</v>
      </c>
      <c r="E7" s="292">
        <v>3.5</v>
      </c>
      <c r="F7" s="293">
        <v>2.98</v>
      </c>
      <c r="G7" s="289">
        <v>17.399999999999999</v>
      </c>
      <c r="H7" s="293">
        <v>2.4700000000000002</v>
      </c>
      <c r="I7" s="293">
        <v>1.78</v>
      </c>
      <c r="J7" s="294">
        <v>1.27</v>
      </c>
    </row>
    <row r="8" spans="1:19" ht="25.5">
      <c r="A8" s="285" t="s">
        <v>339</v>
      </c>
      <c r="B8" s="291">
        <v>2.4300000000000002</v>
      </c>
      <c r="C8" s="291">
        <v>2.2799999999999998</v>
      </c>
      <c r="D8" s="287">
        <v>6.578947368421062</v>
      </c>
      <c r="E8" s="295">
        <v>3.49</v>
      </c>
      <c r="F8" s="293">
        <v>2.98</v>
      </c>
      <c r="G8" s="289">
        <v>17.100000000000001</v>
      </c>
      <c r="H8" s="295">
        <v>2.34</v>
      </c>
      <c r="I8" s="295">
        <v>1.77</v>
      </c>
      <c r="J8" s="296">
        <v>1.2649999999999999</v>
      </c>
    </row>
    <row r="9" spans="1:19">
      <c r="A9" s="285" t="s">
        <v>340</v>
      </c>
      <c r="B9" s="291">
        <v>0.5</v>
      </c>
      <c r="C9" s="291">
        <v>0.2</v>
      </c>
      <c r="D9" s="287">
        <v>150</v>
      </c>
      <c r="E9" s="292">
        <v>0.2</v>
      </c>
      <c r="F9" s="293">
        <v>0.18</v>
      </c>
      <c r="G9" s="289">
        <v>11.111111111111116</v>
      </c>
      <c r="H9" s="295">
        <v>0.125</v>
      </c>
      <c r="I9" s="297">
        <v>0.1</v>
      </c>
      <c r="J9" s="298">
        <v>7.4999999999999997E-2</v>
      </c>
    </row>
    <row r="10" spans="1:19">
      <c r="A10" s="285" t="s">
        <v>341</v>
      </c>
      <c r="B10" s="299" t="s">
        <v>261</v>
      </c>
      <c r="C10" s="299" t="s">
        <v>261</v>
      </c>
      <c r="D10" s="299" t="s">
        <v>261</v>
      </c>
      <c r="E10" s="295">
        <v>0.55000000000000004</v>
      </c>
      <c r="F10" s="293">
        <v>0.35</v>
      </c>
      <c r="G10" s="289">
        <v>57.14285714285716</v>
      </c>
      <c r="H10" s="295">
        <v>0.25</v>
      </c>
      <c r="I10" s="295">
        <v>0.22500000000000001</v>
      </c>
      <c r="J10" s="296">
        <v>0.15</v>
      </c>
    </row>
    <row r="11" spans="1:19" ht="12" customHeight="1">
      <c r="A11" s="285" t="s">
        <v>342</v>
      </c>
      <c r="B11" s="300">
        <v>0.5</v>
      </c>
      <c r="C11" s="291">
        <v>0.2</v>
      </c>
      <c r="D11" s="287">
        <v>150</v>
      </c>
      <c r="E11" s="301">
        <v>0.75</v>
      </c>
      <c r="F11" s="301">
        <v>0.53</v>
      </c>
      <c r="G11" s="289">
        <v>41.50943396226414</v>
      </c>
      <c r="H11" s="302">
        <v>0.375</v>
      </c>
      <c r="I11" s="302">
        <v>0.32500000000000001</v>
      </c>
      <c r="J11" s="303">
        <v>0.22499999999999998</v>
      </c>
    </row>
    <row r="12" spans="1:19">
      <c r="A12" s="285" t="s">
        <v>343</v>
      </c>
      <c r="B12" s="304">
        <v>9140.1207049999994</v>
      </c>
      <c r="C12" s="304">
        <v>3656.0482819999997</v>
      </c>
      <c r="D12" s="287">
        <v>150</v>
      </c>
      <c r="E12" s="286">
        <v>13710</v>
      </c>
      <c r="F12" s="286">
        <v>9688</v>
      </c>
      <c r="G12" s="289">
        <v>41.515276630883569</v>
      </c>
      <c r="H12" s="286">
        <v>6549</v>
      </c>
      <c r="I12" s="286">
        <v>5145</v>
      </c>
      <c r="J12" s="305">
        <v>3562</v>
      </c>
    </row>
    <row r="13" spans="1:19" ht="15.75" customHeight="1">
      <c r="A13" s="285" t="s">
        <v>739</v>
      </c>
      <c r="B13" s="306">
        <v>0.21047092143136756</v>
      </c>
      <c r="C13" s="306">
        <v>8.9661768736511674E-2</v>
      </c>
      <c r="D13" s="307" t="s">
        <v>774</v>
      </c>
      <c r="E13" s="306">
        <v>0.22</v>
      </c>
      <c r="F13" s="306">
        <v>0.17899999999999999</v>
      </c>
      <c r="G13" s="307" t="s">
        <v>288</v>
      </c>
      <c r="H13" s="306">
        <v>0.16700000000000001</v>
      </c>
      <c r="I13" s="306">
        <v>0.183</v>
      </c>
      <c r="J13" s="308">
        <v>0.17799999999999999</v>
      </c>
      <c r="K13" s="309"/>
    </row>
    <row r="14" spans="1:19">
      <c r="A14" s="285" t="s">
        <v>740</v>
      </c>
      <c r="B14" s="310">
        <v>0.106</v>
      </c>
      <c r="C14" s="310">
        <v>0.11600000000000001</v>
      </c>
      <c r="D14" s="307" t="s">
        <v>296</v>
      </c>
      <c r="E14" s="306">
        <v>0.17399999999999999</v>
      </c>
      <c r="F14" s="306">
        <v>0.17100000000000001</v>
      </c>
      <c r="G14" s="307" t="s">
        <v>344</v>
      </c>
      <c r="H14" s="311">
        <v>0.183</v>
      </c>
      <c r="I14" s="311">
        <v>0.16400000000000001</v>
      </c>
      <c r="J14" s="312">
        <v>0.13800000000000001</v>
      </c>
    </row>
    <row r="15" spans="1:19" ht="25.5">
      <c r="A15" s="285" t="s">
        <v>346</v>
      </c>
      <c r="B15" s="304">
        <v>61829</v>
      </c>
      <c r="C15" s="304">
        <v>59752</v>
      </c>
      <c r="D15" s="287">
        <v>3.4760342750033368</v>
      </c>
      <c r="E15" s="288">
        <v>105030</v>
      </c>
      <c r="F15" s="288">
        <v>84740</v>
      </c>
      <c r="G15" s="289">
        <v>23.943828180316263</v>
      </c>
      <c r="H15" s="288">
        <v>66652</v>
      </c>
      <c r="I15" s="288">
        <v>53067</v>
      </c>
      <c r="J15" s="290">
        <v>41578</v>
      </c>
      <c r="K15" s="313"/>
    </row>
    <row r="16" spans="1:19" ht="25.5">
      <c r="A16" s="285" t="s">
        <v>741</v>
      </c>
      <c r="B16" s="310">
        <v>0.05</v>
      </c>
      <c r="C16" s="310">
        <v>5.7000000000000002E-2</v>
      </c>
      <c r="D16" s="307" t="s">
        <v>347</v>
      </c>
      <c r="E16" s="314">
        <v>0.06</v>
      </c>
      <c r="F16" s="315">
        <v>5.8000000000000003E-2</v>
      </c>
      <c r="G16" s="307" t="s">
        <v>348</v>
      </c>
      <c r="H16" s="315">
        <v>5.2999999999999999E-2</v>
      </c>
      <c r="I16" s="315">
        <v>5.0999999999999997E-2</v>
      </c>
      <c r="J16" s="316">
        <v>4.7E-2</v>
      </c>
      <c r="K16" s="313"/>
    </row>
    <row r="17" spans="1:18" ht="25.5">
      <c r="A17" s="285" t="s">
        <v>349</v>
      </c>
      <c r="B17" s="304">
        <v>59075</v>
      </c>
      <c r="C17" s="304">
        <v>38028</v>
      </c>
      <c r="D17" s="287">
        <v>55.346060797307238</v>
      </c>
      <c r="E17" s="288">
        <v>91714</v>
      </c>
      <c r="F17" s="288">
        <v>114750</v>
      </c>
      <c r="G17" s="289">
        <v>-20.074945533769061</v>
      </c>
      <c r="H17" s="288">
        <v>63729</v>
      </c>
      <c r="I17" s="288">
        <v>52652</v>
      </c>
      <c r="J17" s="290">
        <v>25680</v>
      </c>
      <c r="K17" s="313"/>
    </row>
    <row r="18" spans="1:18" ht="26.25" thickBot="1">
      <c r="A18" s="317" t="s">
        <v>742</v>
      </c>
      <c r="B18" s="318">
        <v>4.9000000000000002E-2</v>
      </c>
      <c r="C18" s="318">
        <v>4.3999999999999997E-2</v>
      </c>
      <c r="D18" s="319" t="s">
        <v>350</v>
      </c>
      <c r="E18" s="320">
        <v>5.2999999999999999E-2</v>
      </c>
      <c r="F18" s="320">
        <v>7.8E-2</v>
      </c>
      <c r="G18" s="319" t="s">
        <v>351</v>
      </c>
      <c r="H18" s="320">
        <v>5.0999999999999997E-2</v>
      </c>
      <c r="I18" s="320">
        <v>5.0999999999999997E-2</v>
      </c>
      <c r="J18" s="321">
        <v>2.9000000000000001E-2</v>
      </c>
      <c r="K18" s="313"/>
    </row>
    <row r="19" spans="1:18" ht="13.5" thickBot="1">
      <c r="A19" s="322"/>
      <c r="B19" s="322"/>
      <c r="C19" s="322"/>
      <c r="D19" s="322"/>
      <c r="E19" s="322"/>
      <c r="F19" s="322"/>
      <c r="G19" s="323"/>
      <c r="H19" s="322"/>
      <c r="I19" s="322"/>
      <c r="J19" s="322"/>
      <c r="K19" s="313"/>
    </row>
    <row r="20" spans="1:18">
      <c r="A20" s="279" t="s">
        <v>330</v>
      </c>
      <c r="B20" s="324">
        <v>42916</v>
      </c>
      <c r="C20" s="324">
        <f>[1]check!E2</f>
        <v>42735</v>
      </c>
      <c r="D20" s="281" t="s">
        <v>331</v>
      </c>
      <c r="E20" s="324">
        <v>42735</v>
      </c>
      <c r="F20" s="324">
        <v>42369</v>
      </c>
      <c r="G20" s="281" t="s">
        <v>331</v>
      </c>
      <c r="H20" s="324">
        <v>42004</v>
      </c>
      <c r="I20" s="324">
        <v>41639</v>
      </c>
      <c r="J20" s="324">
        <v>41274</v>
      </c>
    </row>
    <row r="21" spans="1:18">
      <c r="A21" s="285" t="s">
        <v>13</v>
      </c>
      <c r="B21" s="286">
        <v>5978688</v>
      </c>
      <c r="C21" s="286">
        <v>5576903</v>
      </c>
      <c r="D21" s="287">
        <v>7.2044466256630191</v>
      </c>
      <c r="E21" s="288">
        <v>5576903</v>
      </c>
      <c r="F21" s="288">
        <v>4765159</v>
      </c>
      <c r="G21" s="297">
        <v>17</v>
      </c>
      <c r="H21" s="288">
        <v>4005911</v>
      </c>
      <c r="I21" s="288">
        <v>3360312</v>
      </c>
      <c r="J21" s="290">
        <v>2844266</v>
      </c>
      <c r="K21" s="309"/>
      <c r="L21" s="309"/>
      <c r="M21" s="309"/>
      <c r="N21" s="309"/>
      <c r="O21" s="309"/>
      <c r="P21" s="309"/>
      <c r="Q21" s="309"/>
      <c r="R21" s="309"/>
    </row>
    <row r="22" spans="1:18">
      <c r="A22" s="285" t="s">
        <v>36</v>
      </c>
      <c r="B22" s="286">
        <v>5445990</v>
      </c>
      <c r="C22" s="286">
        <v>5090442</v>
      </c>
      <c r="D22" s="287">
        <v>6.9846194102594517</v>
      </c>
      <c r="E22" s="288">
        <v>5090442</v>
      </c>
      <c r="F22" s="288">
        <v>4351588</v>
      </c>
      <c r="G22" s="297">
        <v>17</v>
      </c>
      <c r="H22" s="288">
        <v>3652095</v>
      </c>
      <c r="I22" s="288">
        <v>3120607</v>
      </c>
      <c r="J22" s="290">
        <v>2634617</v>
      </c>
      <c r="K22" s="309"/>
    </row>
    <row r="23" spans="1:18">
      <c r="A23" s="285" t="s">
        <v>21</v>
      </c>
      <c r="B23" s="286">
        <v>532698</v>
      </c>
      <c r="C23" s="286">
        <v>486461</v>
      </c>
      <c r="D23" s="287">
        <v>9.5047701665703865</v>
      </c>
      <c r="E23" s="288">
        <v>486461</v>
      </c>
      <c r="F23" s="288">
        <v>413571</v>
      </c>
      <c r="G23" s="295">
        <v>17.600000000000001</v>
      </c>
      <c r="H23" s="288">
        <v>353816</v>
      </c>
      <c r="I23" s="288">
        <v>239705</v>
      </c>
      <c r="J23" s="290">
        <v>209649</v>
      </c>
    </row>
    <row r="24" spans="1:18" ht="38.25">
      <c r="A24" s="285" t="s">
        <v>73</v>
      </c>
      <c r="B24" s="286">
        <v>425780</v>
      </c>
      <c r="C24" s="286">
        <v>383449</v>
      </c>
      <c r="D24" s="287">
        <v>11.039538504468659</v>
      </c>
      <c r="E24" s="288">
        <v>383449</v>
      </c>
      <c r="F24" s="288">
        <v>334248</v>
      </c>
      <c r="G24" s="295">
        <v>14.7</v>
      </c>
      <c r="H24" s="288">
        <v>289564</v>
      </c>
      <c r="I24" s="288">
        <v>182709</v>
      </c>
      <c r="J24" s="290">
        <v>159617</v>
      </c>
    </row>
    <row r="25" spans="1:18">
      <c r="A25" s="285" t="s">
        <v>352</v>
      </c>
      <c r="B25" s="325">
        <v>18280</v>
      </c>
      <c r="C25" s="325">
        <v>18280</v>
      </c>
      <c r="D25" s="287">
        <v>0</v>
      </c>
      <c r="E25" s="288">
        <v>18280</v>
      </c>
      <c r="F25" s="288">
        <v>18280</v>
      </c>
      <c r="G25" s="295" t="s">
        <v>70</v>
      </c>
      <c r="H25" s="288">
        <v>8892</v>
      </c>
      <c r="I25" s="288">
        <v>7916</v>
      </c>
      <c r="J25" s="290">
        <v>7916</v>
      </c>
    </row>
    <row r="26" spans="1:18" ht="51">
      <c r="A26" s="285" t="s">
        <v>737</v>
      </c>
      <c r="B26" s="326">
        <v>23.292122538293217</v>
      </c>
      <c r="C26" s="326">
        <v>20.976422319474835</v>
      </c>
      <c r="D26" s="287">
        <v>11.039538504468659</v>
      </c>
      <c r="E26" s="293">
        <v>20.98</v>
      </c>
      <c r="F26" s="293">
        <v>18.28</v>
      </c>
      <c r="G26" s="327">
        <v>14.8</v>
      </c>
      <c r="H26" s="293">
        <v>16.28</v>
      </c>
      <c r="I26" s="293">
        <v>11.54</v>
      </c>
      <c r="J26" s="294">
        <v>10.08</v>
      </c>
      <c r="K26" s="328"/>
      <c r="L26" s="328"/>
      <c r="M26" s="328"/>
      <c r="N26" s="328"/>
      <c r="O26" s="328"/>
      <c r="P26" s="328"/>
      <c r="Q26" s="328"/>
      <c r="R26" s="328"/>
    </row>
    <row r="27" spans="1:18">
      <c r="A27" s="285" t="s">
        <v>353</v>
      </c>
      <c r="B27" s="325">
        <v>739144</v>
      </c>
      <c r="C27" s="325">
        <v>637703</v>
      </c>
      <c r="D27" s="287">
        <v>15.907248358561898</v>
      </c>
      <c r="E27" s="329">
        <v>637703</v>
      </c>
      <c r="F27" s="286">
        <v>551514</v>
      </c>
      <c r="G27" s="289">
        <v>15.627708453457201</v>
      </c>
      <c r="H27" s="288">
        <v>458812</v>
      </c>
      <c r="I27" s="288">
        <v>329653</v>
      </c>
      <c r="J27" s="290">
        <v>285874</v>
      </c>
      <c r="K27" s="313"/>
    </row>
    <row r="28" spans="1:18" ht="25.5">
      <c r="A28" s="285" t="s">
        <v>345</v>
      </c>
      <c r="B28" s="286">
        <v>62986</v>
      </c>
      <c r="C28" s="288">
        <v>50805</v>
      </c>
      <c r="D28" s="287">
        <v>24</v>
      </c>
      <c r="E28" s="288">
        <v>50805</v>
      </c>
      <c r="F28" s="286">
        <v>38420</v>
      </c>
      <c r="G28" s="289">
        <v>32.235814679854236</v>
      </c>
      <c r="H28" s="288">
        <v>21966</v>
      </c>
      <c r="I28" s="288">
        <v>18163</v>
      </c>
      <c r="J28" s="290">
        <v>15915</v>
      </c>
      <c r="K28" s="313"/>
    </row>
    <row r="29" spans="1:18" ht="25.5">
      <c r="A29" s="285" t="s">
        <v>354</v>
      </c>
      <c r="B29" s="304">
        <v>2219658</v>
      </c>
      <c r="C29" s="325">
        <v>1971798</v>
      </c>
      <c r="D29" s="287">
        <v>12.570253139520382</v>
      </c>
      <c r="E29" s="288">
        <v>1971798</v>
      </c>
      <c r="F29" s="288">
        <v>1731619</v>
      </c>
      <c r="G29" s="289">
        <v>13.87019892944117</v>
      </c>
      <c r="H29" s="288">
        <v>1474098</v>
      </c>
      <c r="I29" s="288">
        <v>1230367</v>
      </c>
      <c r="J29" s="290">
        <v>1074188</v>
      </c>
      <c r="K29" s="313"/>
    </row>
    <row r="30" spans="1:18">
      <c r="A30" s="285" t="s">
        <v>355</v>
      </c>
      <c r="B30" s="304">
        <v>1004854</v>
      </c>
      <c r="C30" s="325">
        <v>889883</v>
      </c>
      <c r="D30" s="287">
        <v>12.919788331724513</v>
      </c>
      <c r="E30" s="288">
        <v>889883</v>
      </c>
      <c r="F30" s="288">
        <v>730052</v>
      </c>
      <c r="G30" s="289">
        <v>21.893098025894055</v>
      </c>
      <c r="H30" s="299" t="s">
        <v>261</v>
      </c>
      <c r="I30" s="299" t="s">
        <v>261</v>
      </c>
      <c r="J30" s="330" t="s">
        <v>261</v>
      </c>
    </row>
    <row r="31" spans="1:18">
      <c r="A31" s="285" t="s">
        <v>356</v>
      </c>
      <c r="B31" s="304">
        <v>1035854</v>
      </c>
      <c r="C31" s="325">
        <v>929883</v>
      </c>
      <c r="D31" s="287">
        <v>11.396164893862991</v>
      </c>
      <c r="E31" s="288">
        <v>929883</v>
      </c>
      <c r="F31" s="288">
        <v>764677</v>
      </c>
      <c r="G31" s="289">
        <v>21.604677530512873</v>
      </c>
      <c r="H31" s="288">
        <v>369995</v>
      </c>
      <c r="I31" s="288">
        <v>264163</v>
      </c>
      <c r="J31" s="290">
        <v>226512</v>
      </c>
    </row>
    <row r="32" spans="1:18">
      <c r="A32" s="285" t="s">
        <v>357</v>
      </c>
      <c r="B32" s="304">
        <v>490627</v>
      </c>
      <c r="C32" s="325">
        <v>442729</v>
      </c>
      <c r="D32" s="287">
        <v>10.818807893767968</v>
      </c>
      <c r="E32" s="288">
        <v>442729</v>
      </c>
      <c r="F32" s="288">
        <v>373186</v>
      </c>
      <c r="G32" s="289">
        <v>18.634943433033403</v>
      </c>
      <c r="H32" s="288">
        <v>180381</v>
      </c>
      <c r="I32" s="288">
        <v>151452</v>
      </c>
      <c r="J32" s="290">
        <v>122027</v>
      </c>
    </row>
    <row r="33" spans="1:11" ht="25.5">
      <c r="A33" s="285" t="s">
        <v>744</v>
      </c>
      <c r="B33" s="306">
        <v>2.0481017147446021</v>
      </c>
      <c r="C33" s="306">
        <v>2.0099948275355803</v>
      </c>
      <c r="D33" s="307" t="s">
        <v>358</v>
      </c>
      <c r="E33" s="314">
        <v>2.0099999999999998</v>
      </c>
      <c r="F33" s="315">
        <v>1.956</v>
      </c>
      <c r="G33" s="307" t="s">
        <v>359</v>
      </c>
      <c r="H33" s="299" t="s">
        <v>261</v>
      </c>
      <c r="I33" s="299" t="s">
        <v>261</v>
      </c>
      <c r="J33" s="330" t="s">
        <v>261</v>
      </c>
    </row>
    <row r="34" spans="1:11" ht="26.25" thickBot="1">
      <c r="A34" s="317" t="s">
        <v>743</v>
      </c>
      <c r="B34" s="331">
        <v>2.11128617055319</v>
      </c>
      <c r="C34" s="331">
        <v>2.1003435510210533</v>
      </c>
      <c r="D34" s="319" t="s">
        <v>302</v>
      </c>
      <c r="E34" s="332">
        <v>2.1</v>
      </c>
      <c r="F34" s="320">
        <v>2.0489999999999999</v>
      </c>
      <c r="G34" s="319" t="s">
        <v>360</v>
      </c>
      <c r="H34" s="333">
        <v>2.0510000000000002</v>
      </c>
      <c r="I34" s="334">
        <v>1.744</v>
      </c>
      <c r="J34" s="335">
        <v>1.8560000000000001</v>
      </c>
    </row>
    <row r="36" spans="1:11" s="876" customFormat="1" ht="15" thickBot="1">
      <c r="A36" s="876" t="s">
        <v>745</v>
      </c>
      <c r="E36" s="875"/>
      <c r="F36" s="875"/>
    </row>
    <row r="37" spans="1:11" s="876" customFormat="1" ht="14.25">
      <c r="A37" s="279" t="s">
        <v>748</v>
      </c>
      <c r="B37" s="879" t="s">
        <v>746</v>
      </c>
      <c r="C37" s="879" t="s">
        <v>409</v>
      </c>
      <c r="D37" s="880" t="s">
        <v>747</v>
      </c>
      <c r="E37" s="875"/>
      <c r="F37" s="875"/>
    </row>
    <row r="38" spans="1:11" s="876" customFormat="1">
      <c r="A38" s="285" t="s">
        <v>749</v>
      </c>
      <c r="B38" s="306">
        <v>2.1110000000000002</v>
      </c>
      <c r="C38" s="306">
        <v>2.3260000000000001</v>
      </c>
      <c r="D38" s="308">
        <v>2.4540000000000002</v>
      </c>
    </row>
    <row r="39" spans="1:11" s="876" customFormat="1">
      <c r="A39" s="285" t="s">
        <v>750</v>
      </c>
      <c r="B39" s="306">
        <v>2.0449999999999999</v>
      </c>
      <c r="C39" s="306">
        <v>2.2109999999999999</v>
      </c>
      <c r="D39" s="308">
        <v>2.4620000000000002</v>
      </c>
    </row>
    <row r="40" spans="1:11" s="876" customFormat="1" ht="26.25" thickBot="1">
      <c r="A40" s="317" t="s">
        <v>751</v>
      </c>
      <c r="B40" s="331">
        <v>2.0459999999999998</v>
      </c>
      <c r="C40" s="331">
        <v>2.2240000000000002</v>
      </c>
      <c r="D40" s="881">
        <v>2.411</v>
      </c>
    </row>
    <row r="41" spans="1:11" s="876" customFormat="1" ht="13.5" thickBot="1">
      <c r="A41" s="877"/>
      <c r="B41" s="878"/>
      <c r="C41" s="878"/>
      <c r="D41" s="878"/>
    </row>
    <row r="42" spans="1:11" ht="25.5">
      <c r="A42" s="279" t="s">
        <v>361</v>
      </c>
      <c r="B42" s="324">
        <f>[1]check!D2</f>
        <v>42916</v>
      </c>
      <c r="C42" s="324">
        <f>[1]check!E2</f>
        <v>42735</v>
      </c>
      <c r="D42" s="281" t="s">
        <v>331</v>
      </c>
      <c r="E42" s="324">
        <v>42735</v>
      </c>
      <c r="F42" s="324">
        <v>42369</v>
      </c>
      <c r="G42" s="281" t="s">
        <v>331</v>
      </c>
      <c r="H42" s="324">
        <v>42004</v>
      </c>
      <c r="I42" s="324">
        <v>41639</v>
      </c>
      <c r="J42" s="874">
        <v>41274</v>
      </c>
      <c r="K42" s="336"/>
    </row>
    <row r="43" spans="1:11">
      <c r="A43" s="285" t="s">
        <v>362</v>
      </c>
      <c r="B43" s="310">
        <v>0.73</v>
      </c>
      <c r="C43" s="337">
        <v>0.746</v>
      </c>
      <c r="D43" s="307" t="s">
        <v>363</v>
      </c>
      <c r="E43" s="311">
        <v>0.746</v>
      </c>
      <c r="F43" s="311">
        <v>0.77700000000000002</v>
      </c>
      <c r="G43" s="307" t="s">
        <v>364</v>
      </c>
      <c r="H43" s="311">
        <v>0.79700000000000004</v>
      </c>
      <c r="I43" s="311">
        <v>0.82199999999999995</v>
      </c>
      <c r="J43" s="312">
        <v>0.81399999999999995</v>
      </c>
      <c r="K43" s="338"/>
    </row>
    <row r="44" spans="1:11">
      <c r="A44" s="285" t="s">
        <v>1</v>
      </c>
      <c r="B44" s="310">
        <v>0.20399999999999999</v>
      </c>
      <c r="C44" s="337">
        <v>0.16900000000000001</v>
      </c>
      <c r="D44" s="307" t="s">
        <v>365</v>
      </c>
      <c r="E44" s="311">
        <v>0.16900000000000001</v>
      </c>
      <c r="F44" s="311">
        <v>0.16200000000000001</v>
      </c>
      <c r="G44" s="307" t="s">
        <v>366</v>
      </c>
      <c r="H44" s="311">
        <v>0.14099999999999999</v>
      </c>
      <c r="I44" s="311">
        <v>0.105</v>
      </c>
      <c r="J44" s="312">
        <v>9.5000000000000001E-2</v>
      </c>
      <c r="K44" s="338"/>
    </row>
    <row r="45" spans="1:11" ht="25.5">
      <c r="A45" s="285" t="s">
        <v>367</v>
      </c>
      <c r="B45" s="310">
        <v>4.3999999999999997E-2</v>
      </c>
      <c r="C45" s="337">
        <v>6.3E-2</v>
      </c>
      <c r="D45" s="307" t="s">
        <v>368</v>
      </c>
      <c r="E45" s="311">
        <v>6.3E-2</v>
      </c>
      <c r="F45" s="311">
        <v>4.5999999999999999E-2</v>
      </c>
      <c r="G45" s="307" t="s">
        <v>369</v>
      </c>
      <c r="H45" s="311">
        <v>4.8000000000000001E-2</v>
      </c>
      <c r="I45" s="311">
        <v>5.6000000000000001E-2</v>
      </c>
      <c r="J45" s="312">
        <v>6.8000000000000005E-2</v>
      </c>
      <c r="K45" s="338"/>
    </row>
    <row r="46" spans="1:11" ht="13.5" thickBot="1">
      <c r="A46" s="317" t="s">
        <v>8</v>
      </c>
      <c r="B46" s="318">
        <v>2.1999999999999999E-2</v>
      </c>
      <c r="C46" s="339">
        <v>2.1999999999999999E-2</v>
      </c>
      <c r="D46" s="319" t="s">
        <v>70</v>
      </c>
      <c r="E46" s="340">
        <v>2.1999999999999999E-2</v>
      </c>
      <c r="F46" s="340">
        <v>1.4999999999999999E-2</v>
      </c>
      <c r="G46" s="319" t="s">
        <v>366</v>
      </c>
      <c r="H46" s="340">
        <v>1.4E-2</v>
      </c>
      <c r="I46" s="340">
        <v>1.7000000000000001E-2</v>
      </c>
      <c r="J46" s="341">
        <v>1.4999999999999999E-2</v>
      </c>
      <c r="K46" s="342"/>
    </row>
    <row r="47" spans="1:11">
      <c r="A47" s="343"/>
      <c r="B47" s="343"/>
      <c r="C47" s="343"/>
      <c r="D47" s="343"/>
      <c r="E47" s="344"/>
      <c r="F47" s="344"/>
      <c r="G47" s="345"/>
      <c r="H47" s="344"/>
      <c r="I47" s="344"/>
      <c r="J47" s="344"/>
      <c r="K47" s="342"/>
    </row>
    <row r="48" spans="1:11">
      <c r="A48" s="346" t="s">
        <v>738</v>
      </c>
      <c r="B48" s="346"/>
      <c r="C48" s="346"/>
      <c r="D48" s="346"/>
      <c r="E48" s="344"/>
      <c r="F48" s="344"/>
      <c r="K48" s="342"/>
    </row>
    <row r="49" spans="1:11">
      <c r="A49" s="346" t="s">
        <v>370</v>
      </c>
      <c r="B49" s="346"/>
      <c r="C49" s="346"/>
      <c r="D49" s="346"/>
      <c r="E49" s="344"/>
      <c r="F49" s="344"/>
      <c r="K49" s="342"/>
    </row>
    <row r="50" spans="1:11">
      <c r="A50" s="346"/>
      <c r="B50" s="346"/>
      <c r="C50" s="346"/>
      <c r="D50" s="346"/>
      <c r="E50" s="344"/>
      <c r="F50" s="344"/>
      <c r="K50" s="342"/>
    </row>
    <row r="51" spans="1:11" s="275" customFormat="1" ht="15">
      <c r="A51" s="816" t="s">
        <v>371</v>
      </c>
      <c r="B51" s="816"/>
      <c r="C51" s="816"/>
      <c r="D51" s="816"/>
      <c r="E51" s="816"/>
      <c r="F51" s="816"/>
      <c r="G51" s="816"/>
      <c r="H51" s="816"/>
      <c r="I51" s="816"/>
      <c r="J51" s="816"/>
    </row>
    <row r="52" spans="1:11" ht="14.25">
      <c r="E52" s="347"/>
      <c r="F52" s="347"/>
    </row>
    <row r="53" spans="1:11" ht="15">
      <c r="A53" s="348"/>
      <c r="B53" s="348"/>
      <c r="C53" s="348"/>
      <c r="D53" s="348"/>
      <c r="E53" s="347"/>
      <c r="F53" s="347"/>
    </row>
    <row r="54" spans="1:11" ht="15">
      <c r="A54" s="348"/>
      <c r="B54" s="348"/>
      <c r="C54" s="348"/>
      <c r="D54" s="348"/>
      <c r="E54" s="347"/>
      <c r="F54" s="347"/>
    </row>
    <row r="55" spans="1:11" ht="15">
      <c r="A55" s="348"/>
      <c r="B55" s="348"/>
      <c r="C55" s="348"/>
      <c r="D55" s="348"/>
      <c r="E55" s="347"/>
      <c r="F55" s="347"/>
    </row>
  </sheetData>
  <phoneticPr fontId="3"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115" zoomScaleNormal="115" workbookViewId="0">
      <pane xSplit="1" ySplit="1" topLeftCell="B2" activePane="bottomRight" state="frozen"/>
      <selection activeCell="N29" sqref="N29"/>
      <selection pane="topRight" activeCell="N29" sqref="N29"/>
      <selection pane="bottomLeft" activeCell="N29" sqref="N29"/>
      <selection pane="bottomRight"/>
    </sheetView>
  </sheetViews>
  <sheetFormatPr defaultRowHeight="12.75"/>
  <cols>
    <col min="1" max="1" width="31.75" style="351" customWidth="1"/>
    <col min="2" max="2" width="13.75" style="351" bestFit="1" customWidth="1"/>
    <col min="3" max="3" width="15.375" style="351" customWidth="1"/>
    <col min="4" max="4" width="13" style="351" customWidth="1"/>
    <col min="5" max="16384" width="9" style="351"/>
  </cols>
  <sheetData>
    <row r="1" spans="1:15" s="350" customFormat="1" ht="25.5">
      <c r="A1" s="269" t="s">
        <v>169</v>
      </c>
      <c r="B1" s="453"/>
      <c r="C1" s="882"/>
      <c r="D1" s="453"/>
      <c r="E1" s="349"/>
      <c r="F1" s="349"/>
      <c r="G1" s="349"/>
      <c r="H1" s="272"/>
      <c r="I1" s="349"/>
      <c r="J1" s="349"/>
      <c r="K1" s="349"/>
      <c r="L1" s="349"/>
      <c r="M1" s="349"/>
      <c r="N1" s="349"/>
      <c r="O1" s="349"/>
    </row>
    <row r="2" spans="1:15" s="350" customFormat="1" ht="15.75">
      <c r="A2" s="453"/>
      <c r="B2" s="453"/>
      <c r="C2" s="882"/>
      <c r="D2" s="453"/>
      <c r="E2" s="349"/>
      <c r="F2" s="349"/>
      <c r="G2" s="349"/>
      <c r="H2" s="272"/>
      <c r="I2" s="349"/>
      <c r="J2" s="349"/>
      <c r="K2" s="349"/>
      <c r="L2" s="349"/>
      <c r="M2" s="349"/>
      <c r="N2" s="349"/>
      <c r="O2" s="349"/>
    </row>
    <row r="3" spans="1:15" s="353" customFormat="1" ht="14.25">
      <c r="A3" s="352" t="s">
        <v>372</v>
      </c>
      <c r="B3" s="883"/>
      <c r="C3" s="883"/>
      <c r="D3" s="883"/>
    </row>
    <row r="4" spans="1:15" s="353" customFormat="1" ht="15" thickBot="1">
      <c r="A4" s="322" t="s">
        <v>330</v>
      </c>
      <c r="B4" s="883"/>
      <c r="C4" s="883"/>
      <c r="D4" s="883"/>
    </row>
    <row r="5" spans="1:15" s="353" customFormat="1" ht="14.25">
      <c r="A5" s="354" t="s">
        <v>337</v>
      </c>
      <c r="B5" s="280" t="s">
        <v>706</v>
      </c>
      <c r="C5" s="280" t="s">
        <v>652</v>
      </c>
      <c r="D5" s="355" t="s">
        <v>331</v>
      </c>
    </row>
    <row r="6" spans="1:15" s="353" customFormat="1" ht="14.25">
      <c r="A6" s="285" t="s">
        <v>303</v>
      </c>
      <c r="B6" s="356">
        <v>23806</v>
      </c>
      <c r="C6" s="356">
        <v>17470</v>
      </c>
      <c r="D6" s="357">
        <v>36.267887807670299</v>
      </c>
    </row>
    <row r="7" spans="1:15" s="353" customFormat="1" ht="14.25">
      <c r="A7" s="285" t="s">
        <v>311</v>
      </c>
      <c r="B7" s="356">
        <v>6895</v>
      </c>
      <c r="C7" s="356">
        <v>6868</v>
      </c>
      <c r="D7" s="357">
        <v>0.39312754804892158</v>
      </c>
    </row>
    <row r="8" spans="1:15" s="353" customFormat="1" ht="14.25">
      <c r="A8" s="285" t="s">
        <v>317</v>
      </c>
      <c r="B8" s="356">
        <v>12554</v>
      </c>
      <c r="C8" s="356">
        <v>12292</v>
      </c>
      <c r="D8" s="357">
        <v>2.1314676212170536</v>
      </c>
    </row>
    <row r="9" spans="1:15" s="353" customFormat="1" ht="14.25">
      <c r="A9" s="285" t="s">
        <v>325</v>
      </c>
      <c r="B9" s="356">
        <v>2262</v>
      </c>
      <c r="C9" s="356">
        <v>898</v>
      </c>
      <c r="D9" s="357">
        <v>151.89309576837417</v>
      </c>
    </row>
    <row r="10" spans="1:15" s="353" customFormat="1" ht="14.25">
      <c r="A10" s="285" t="s">
        <v>328</v>
      </c>
      <c r="B10" s="356">
        <v>1187</v>
      </c>
      <c r="C10" s="356">
        <v>1219</v>
      </c>
      <c r="D10" s="357">
        <v>-2.6251025430680919</v>
      </c>
    </row>
    <row r="11" spans="1:15" s="353" customFormat="1" ht="14.25">
      <c r="A11" s="285" t="s">
        <v>373</v>
      </c>
      <c r="B11" s="356">
        <v>3749</v>
      </c>
      <c r="C11" s="356">
        <v>1945</v>
      </c>
      <c r="D11" s="357">
        <v>92.750642673521838</v>
      </c>
    </row>
    <row r="12" spans="1:15" s="353" customFormat="1" ht="14.25">
      <c r="A12" s="358" t="s">
        <v>374</v>
      </c>
      <c r="B12" s="356">
        <v>314</v>
      </c>
      <c r="C12" s="356">
        <v>7537</v>
      </c>
      <c r="D12" s="357">
        <v>-95.833886161602749</v>
      </c>
    </row>
    <row r="13" spans="1:15" s="353" customFormat="1" ht="14.25">
      <c r="A13" s="359" t="s">
        <v>753</v>
      </c>
      <c r="B13" s="356">
        <v>-1674</v>
      </c>
      <c r="C13" s="360">
        <v>-1921</v>
      </c>
      <c r="D13" s="357">
        <v>-12.857886517438832</v>
      </c>
    </row>
    <row r="14" spans="1:15" s="353" customFormat="1" ht="15" thickBot="1">
      <c r="A14" s="361" t="s">
        <v>75</v>
      </c>
      <c r="B14" s="362">
        <v>49093</v>
      </c>
      <c r="C14" s="362">
        <v>46308</v>
      </c>
      <c r="D14" s="363">
        <v>6.0140796406668473</v>
      </c>
    </row>
    <row r="15" spans="1:15" s="353" customFormat="1" ht="15" thickBot="1">
      <c r="A15" s="883"/>
      <c r="B15" s="364"/>
      <c r="C15" s="364"/>
      <c r="D15" s="884"/>
    </row>
    <row r="16" spans="1:15" ht="25.5">
      <c r="A16" s="899" t="s">
        <v>776</v>
      </c>
      <c r="B16" s="280" t="s">
        <v>706</v>
      </c>
      <c r="C16" s="280" t="s">
        <v>652</v>
      </c>
      <c r="D16" s="355" t="s">
        <v>331</v>
      </c>
      <c r="E16" s="353"/>
      <c r="F16" s="353"/>
      <c r="G16" s="353"/>
    </row>
    <row r="17" spans="1:7" ht="14.25">
      <c r="A17" s="285" t="s">
        <v>303</v>
      </c>
      <c r="B17" s="356">
        <v>23576</v>
      </c>
      <c r="C17" s="356">
        <v>17243</v>
      </c>
      <c r="D17" s="357">
        <v>36.267887807670299</v>
      </c>
      <c r="E17" s="353"/>
      <c r="F17" s="353"/>
      <c r="G17" s="353"/>
    </row>
    <row r="18" spans="1:7" ht="14.25">
      <c r="A18" s="285" t="s">
        <v>311</v>
      </c>
      <c r="B18" s="356">
        <v>6861</v>
      </c>
      <c r="C18" s="356">
        <v>6834</v>
      </c>
      <c r="D18" s="357">
        <v>0.39312754804892158</v>
      </c>
      <c r="E18" s="353"/>
      <c r="F18" s="353"/>
      <c r="G18" s="353"/>
    </row>
    <row r="19" spans="1:7" ht="14.25">
      <c r="A19" s="285" t="s">
        <v>317</v>
      </c>
      <c r="B19" s="356">
        <v>7281</v>
      </c>
      <c r="C19" s="356">
        <v>7130</v>
      </c>
      <c r="D19" s="357">
        <v>2.1314676212170536</v>
      </c>
      <c r="E19" s="353"/>
      <c r="F19" s="353"/>
      <c r="G19" s="353"/>
    </row>
    <row r="20" spans="1:7" ht="14.25">
      <c r="A20" s="285" t="s">
        <v>325</v>
      </c>
      <c r="B20" s="356">
        <v>2260</v>
      </c>
      <c r="C20" s="356">
        <v>897</v>
      </c>
      <c r="D20" s="357">
        <v>152</v>
      </c>
      <c r="E20" s="353"/>
      <c r="F20" s="353"/>
      <c r="G20" s="353"/>
    </row>
    <row r="21" spans="1:7" ht="14.25">
      <c r="A21" s="285" t="s">
        <v>328</v>
      </c>
      <c r="B21" s="356">
        <v>1142</v>
      </c>
      <c r="C21" s="356">
        <v>1178</v>
      </c>
      <c r="D21" s="357">
        <v>-3.1</v>
      </c>
      <c r="E21" s="353"/>
      <c r="F21" s="353"/>
      <c r="G21" s="353"/>
    </row>
    <row r="22" spans="1:7" ht="14.25">
      <c r="A22" s="285" t="s">
        <v>373</v>
      </c>
      <c r="B22" s="356">
        <v>3557</v>
      </c>
      <c r="C22" s="356">
        <v>1853</v>
      </c>
      <c r="D22" s="357">
        <v>92</v>
      </c>
      <c r="E22" s="353"/>
      <c r="F22" s="353"/>
      <c r="G22" s="353"/>
    </row>
    <row r="23" spans="1:7" ht="14.25">
      <c r="A23" s="358" t="s">
        <v>374</v>
      </c>
      <c r="B23" s="356">
        <v>420</v>
      </c>
      <c r="C23" s="356">
        <v>7905</v>
      </c>
      <c r="D23" s="357">
        <v>-94.7</v>
      </c>
      <c r="E23" s="353"/>
      <c r="F23" s="353"/>
      <c r="G23" s="353"/>
    </row>
    <row r="24" spans="1:7" ht="14.25">
      <c r="A24" s="359" t="s">
        <v>753</v>
      </c>
      <c r="B24" s="356">
        <v>-1670</v>
      </c>
      <c r="C24" s="360">
        <v>-2264</v>
      </c>
      <c r="D24" s="357">
        <v>-26.2</v>
      </c>
      <c r="E24" s="353"/>
      <c r="F24" s="353"/>
      <c r="G24" s="353"/>
    </row>
    <row r="25" spans="1:7" ht="15" thickBot="1">
      <c r="A25" s="361" t="s">
        <v>75</v>
      </c>
      <c r="B25" s="362">
        <v>43427</v>
      </c>
      <c r="C25" s="362">
        <v>40776</v>
      </c>
      <c r="D25" s="363">
        <v>6.5</v>
      </c>
      <c r="E25" s="353"/>
      <c r="F25" s="353"/>
      <c r="G25" s="353"/>
    </row>
    <row r="26" spans="1:7" s="353" customFormat="1" ht="15" thickBot="1">
      <c r="A26" s="883"/>
      <c r="B26" s="366"/>
      <c r="C26" s="366"/>
      <c r="D26" s="884"/>
    </row>
    <row r="27" spans="1:7" s="353" customFormat="1" ht="14.25">
      <c r="A27" s="354" t="s">
        <v>85</v>
      </c>
      <c r="B27" s="280">
        <f>[1]check!D2</f>
        <v>42916</v>
      </c>
      <c r="C27" s="280">
        <f>[1]check!E2</f>
        <v>42735</v>
      </c>
      <c r="D27" s="365" t="s">
        <v>331</v>
      </c>
    </row>
    <row r="28" spans="1:7" s="353" customFormat="1" ht="14.25">
      <c r="A28" s="285" t="s">
        <v>303</v>
      </c>
      <c r="B28" s="356">
        <v>2112460</v>
      </c>
      <c r="C28" s="356">
        <v>1895088</v>
      </c>
      <c r="D28" s="357">
        <v>11.470285284904968</v>
      </c>
    </row>
    <row r="29" spans="1:7" s="353" customFormat="1" ht="14.25">
      <c r="A29" s="285" t="s">
        <v>311</v>
      </c>
      <c r="B29" s="356">
        <v>313724</v>
      </c>
      <c r="C29" s="356">
        <v>283623</v>
      </c>
      <c r="D29" s="357">
        <v>10.613032088370833</v>
      </c>
    </row>
    <row r="30" spans="1:7" s="353" customFormat="1" ht="14.25">
      <c r="A30" s="285" t="s">
        <v>317</v>
      </c>
      <c r="B30" s="356">
        <v>3092142</v>
      </c>
      <c r="C30" s="356">
        <v>2953434</v>
      </c>
      <c r="D30" s="357">
        <v>4.6964990583842399</v>
      </c>
    </row>
    <row r="31" spans="1:7" s="353" customFormat="1" ht="14.25">
      <c r="A31" s="285" t="s">
        <v>325</v>
      </c>
      <c r="B31" s="356">
        <v>28723</v>
      </c>
      <c r="C31" s="356">
        <v>27216</v>
      </c>
      <c r="D31" s="357">
        <v>5.5371840094062375</v>
      </c>
    </row>
    <row r="32" spans="1:7" s="353" customFormat="1" ht="14.25">
      <c r="A32" s="285" t="s">
        <v>328</v>
      </c>
      <c r="B32" s="356">
        <v>95072</v>
      </c>
      <c r="C32" s="356">
        <v>91079</v>
      </c>
      <c r="D32" s="357">
        <v>4.3841061056884678</v>
      </c>
    </row>
    <row r="33" spans="1:4" s="353" customFormat="1" ht="14.25">
      <c r="A33" s="285" t="s">
        <v>373</v>
      </c>
      <c r="B33" s="356">
        <v>345556</v>
      </c>
      <c r="C33" s="356">
        <v>303434</v>
      </c>
      <c r="D33" s="357">
        <v>13.88176671038841</v>
      </c>
    </row>
    <row r="34" spans="1:4" s="353" customFormat="1" ht="14.25">
      <c r="A34" s="358" t="s">
        <v>374</v>
      </c>
      <c r="B34" s="356">
        <v>53477</v>
      </c>
      <c r="C34" s="356">
        <v>54561</v>
      </c>
      <c r="D34" s="357">
        <v>-1.9867671047084867</v>
      </c>
    </row>
    <row r="35" spans="1:4" s="353" customFormat="1" ht="14.25">
      <c r="A35" s="359" t="s">
        <v>754</v>
      </c>
      <c r="B35" s="356">
        <v>-62466</v>
      </c>
      <c r="C35" s="356">
        <v>-31532</v>
      </c>
      <c r="D35" s="357">
        <v>98.103513890650774</v>
      </c>
    </row>
    <row r="36" spans="1:4" s="353" customFormat="1" ht="15" thickBot="1">
      <c r="A36" s="361" t="s">
        <v>75</v>
      </c>
      <c r="B36" s="362">
        <v>5978688</v>
      </c>
      <c r="C36" s="362">
        <v>5576903</v>
      </c>
      <c r="D36" s="363">
        <v>7.2044466256630191</v>
      </c>
    </row>
    <row r="37" spans="1:4" s="353" customFormat="1" ht="15" thickBot="1">
      <c r="A37" s="883"/>
      <c r="B37" s="885"/>
      <c r="C37" s="885"/>
      <c r="D37" s="884"/>
    </row>
    <row r="38" spans="1:4" s="353" customFormat="1" ht="14.25">
      <c r="A38" s="354" t="s">
        <v>86</v>
      </c>
      <c r="B38" s="280">
        <f>[1]check!D2</f>
        <v>42916</v>
      </c>
      <c r="C38" s="280">
        <f>[1]check!E2</f>
        <v>42735</v>
      </c>
      <c r="D38" s="365" t="s">
        <v>331</v>
      </c>
    </row>
    <row r="39" spans="1:4" s="353" customFormat="1" ht="14.25">
      <c r="A39" s="285" t="s">
        <v>303</v>
      </c>
      <c r="B39" s="356">
        <v>1963845</v>
      </c>
      <c r="C39" s="356">
        <v>1780522</v>
      </c>
      <c r="D39" s="357">
        <v>10.296025547564147</v>
      </c>
    </row>
    <row r="40" spans="1:4" s="353" customFormat="1" ht="14.25">
      <c r="A40" s="285" t="s">
        <v>311</v>
      </c>
      <c r="B40" s="356">
        <v>246533</v>
      </c>
      <c r="C40" s="356">
        <v>219974</v>
      </c>
      <c r="D40" s="357">
        <v>12.073699619045897</v>
      </c>
    </row>
    <row r="41" spans="1:4" s="353" customFormat="1" ht="14.25">
      <c r="A41" s="285" t="s">
        <v>317</v>
      </c>
      <c r="B41" s="356">
        <v>2880688</v>
      </c>
      <c r="C41" s="356">
        <v>2751263</v>
      </c>
      <c r="D41" s="357">
        <v>4.7042031241651561</v>
      </c>
    </row>
    <row r="42" spans="1:4" s="353" customFormat="1" ht="14.25">
      <c r="A42" s="285" t="s">
        <v>325</v>
      </c>
      <c r="B42" s="356">
        <v>8139</v>
      </c>
      <c r="C42" s="356">
        <v>8312</v>
      </c>
      <c r="D42" s="357">
        <v>-2.0813282001924893</v>
      </c>
    </row>
    <row r="43" spans="1:4" s="353" customFormat="1" ht="14.25">
      <c r="A43" s="285" t="s">
        <v>328</v>
      </c>
      <c r="B43" s="356">
        <v>68622</v>
      </c>
      <c r="C43" s="356">
        <v>65430</v>
      </c>
      <c r="D43" s="357">
        <v>4.8784961027051876</v>
      </c>
    </row>
    <row r="44" spans="1:4" s="353" customFormat="1" ht="14.25">
      <c r="A44" s="285" t="s">
        <v>373</v>
      </c>
      <c r="B44" s="356">
        <v>293470</v>
      </c>
      <c r="C44" s="356">
        <v>251571</v>
      </c>
      <c r="D44" s="357">
        <v>16.654940354810364</v>
      </c>
    </row>
    <row r="45" spans="1:4" s="353" customFormat="1" ht="14.25">
      <c r="A45" s="358" t="s">
        <v>374</v>
      </c>
      <c r="B45" s="356">
        <v>26128</v>
      </c>
      <c r="C45" s="356">
        <v>27674</v>
      </c>
      <c r="D45" s="357">
        <v>-5.5864710558647062</v>
      </c>
    </row>
    <row r="46" spans="1:4" s="353" customFormat="1" ht="14.25">
      <c r="A46" s="359" t="s">
        <v>754</v>
      </c>
      <c r="B46" s="356">
        <v>-41435</v>
      </c>
      <c r="C46" s="356">
        <v>-14304</v>
      </c>
      <c r="D46" s="357">
        <v>189.67421700223713</v>
      </c>
    </row>
    <row r="47" spans="1:4" s="353" customFormat="1" ht="15" thickBot="1">
      <c r="A47" s="361" t="s">
        <v>75</v>
      </c>
      <c r="B47" s="362">
        <v>5445990</v>
      </c>
      <c r="C47" s="362">
        <v>5090442</v>
      </c>
      <c r="D47" s="363">
        <v>6.9846194102594517</v>
      </c>
    </row>
    <row r="48" spans="1:4" s="353" customFormat="1" ht="15" thickBot="1">
      <c r="A48" s="366"/>
      <c r="B48" s="367"/>
      <c r="C48" s="367"/>
      <c r="D48" s="367"/>
    </row>
    <row r="49" spans="1:7" s="353" customFormat="1" ht="14.25">
      <c r="A49" s="354" t="s">
        <v>375</v>
      </c>
      <c r="B49" s="280">
        <f>[1]check!D2</f>
        <v>42916</v>
      </c>
      <c r="C49" s="280">
        <f>[1]check!E2</f>
        <v>42735</v>
      </c>
      <c r="D49" s="365" t="s">
        <v>331</v>
      </c>
    </row>
    <row r="50" spans="1:7" s="353" customFormat="1" ht="14.25">
      <c r="A50" s="285" t="s">
        <v>303</v>
      </c>
      <c r="B50" s="356">
        <v>148615</v>
      </c>
      <c r="C50" s="356">
        <v>114566</v>
      </c>
      <c r="D50" s="357">
        <f t="shared" ref="D50:D58" si="0">IF(B50*C50&gt;0,(B50/C50-1)*100,IF(B50*C50&lt;0,"不适用",IF(C50=0,"不适用",(B50/C50-1)*100)))</f>
        <v>29.719986732538437</v>
      </c>
    </row>
    <row r="51" spans="1:7" s="353" customFormat="1" ht="14.25">
      <c r="A51" s="285" t="s">
        <v>311</v>
      </c>
      <c r="B51" s="356">
        <v>67191</v>
      </c>
      <c r="C51" s="356">
        <v>63649</v>
      </c>
      <c r="D51" s="357">
        <f t="shared" si="0"/>
        <v>5.5648949708557938</v>
      </c>
    </row>
    <row r="52" spans="1:7" s="353" customFormat="1" ht="14.25">
      <c r="A52" s="285" t="s">
        <v>317</v>
      </c>
      <c r="B52" s="356">
        <v>211454</v>
      </c>
      <c r="C52" s="356">
        <v>202171</v>
      </c>
      <c r="D52" s="357">
        <f t="shared" si="0"/>
        <v>4.591657557216422</v>
      </c>
    </row>
    <row r="53" spans="1:7" s="353" customFormat="1" ht="14.25">
      <c r="A53" s="285" t="s">
        <v>325</v>
      </c>
      <c r="B53" s="356">
        <v>20584</v>
      </c>
      <c r="C53" s="356">
        <v>18904</v>
      </c>
      <c r="D53" s="357">
        <f>IF(B53*C53&gt;0,(B53/C53-1)*100,IF(B53*C53&lt;0,"不适用",IF(C53=0,"不适用",(B53/C53-1)*100)))</f>
        <v>8.8870080406263199</v>
      </c>
    </row>
    <row r="54" spans="1:7" s="353" customFormat="1" ht="14.25">
      <c r="A54" s="285" t="s">
        <v>328</v>
      </c>
      <c r="B54" s="356">
        <v>26450</v>
      </c>
      <c r="C54" s="356">
        <v>25649</v>
      </c>
      <c r="D54" s="357">
        <f t="shared" si="0"/>
        <v>3.1229287691527885</v>
      </c>
    </row>
    <row r="55" spans="1:7" s="353" customFormat="1" ht="14.25">
      <c r="A55" s="285" t="s">
        <v>373</v>
      </c>
      <c r="B55" s="356">
        <v>52086</v>
      </c>
      <c r="C55" s="356">
        <v>51863</v>
      </c>
      <c r="D55" s="357">
        <f t="shared" si="0"/>
        <v>0.42997898309007354</v>
      </c>
    </row>
    <row r="56" spans="1:7" s="353" customFormat="1" ht="14.25">
      <c r="A56" s="358" t="s">
        <v>374</v>
      </c>
      <c r="B56" s="356">
        <v>27349</v>
      </c>
      <c r="C56" s="356">
        <v>26887</v>
      </c>
      <c r="D56" s="357">
        <f t="shared" si="0"/>
        <v>1.7183025253840079</v>
      </c>
    </row>
    <row r="57" spans="1:7" s="353" customFormat="1" ht="14.25">
      <c r="A57" s="359" t="s">
        <v>753</v>
      </c>
      <c r="B57" s="356">
        <v>-21031</v>
      </c>
      <c r="C57" s="356">
        <v>-17228</v>
      </c>
      <c r="D57" s="357">
        <f t="shared" si="0"/>
        <v>22.074529835152077</v>
      </c>
    </row>
    <row r="58" spans="1:7" s="353" customFormat="1" ht="15" thickBot="1">
      <c r="A58" s="361" t="s">
        <v>75</v>
      </c>
      <c r="B58" s="362">
        <v>532698</v>
      </c>
      <c r="C58" s="362">
        <v>486461</v>
      </c>
      <c r="D58" s="363">
        <f t="shared" si="0"/>
        <v>9.5047701665703865</v>
      </c>
    </row>
    <row r="59" spans="1:7" s="353" customFormat="1" ht="15" thickBot="1">
      <c r="A59" s="883"/>
      <c r="B59" s="885"/>
      <c r="C59" s="885"/>
      <c r="D59" s="884"/>
    </row>
    <row r="60" spans="1:7" ht="25.5">
      <c r="A60" s="899" t="s">
        <v>777</v>
      </c>
      <c r="B60" s="280">
        <v>42916</v>
      </c>
      <c r="C60" s="280">
        <v>42735</v>
      </c>
      <c r="D60" s="365" t="s">
        <v>331</v>
      </c>
      <c r="E60" s="353"/>
      <c r="F60" s="353"/>
      <c r="G60" s="353"/>
    </row>
    <row r="61" spans="1:7" ht="14.25">
      <c r="A61" s="285" t="s">
        <v>303</v>
      </c>
      <c r="B61" s="356">
        <v>141308</v>
      </c>
      <c r="C61" s="356">
        <v>107558</v>
      </c>
      <c r="D61" s="357">
        <v>31.4</v>
      </c>
      <c r="E61" s="353"/>
      <c r="F61" s="353"/>
      <c r="G61" s="353"/>
    </row>
    <row r="62" spans="1:7" ht="14.25">
      <c r="A62" s="285" t="s">
        <v>311</v>
      </c>
      <c r="B62" s="356">
        <v>66869</v>
      </c>
      <c r="C62" s="356">
        <v>63340</v>
      </c>
      <c r="D62" s="357">
        <v>5.6</v>
      </c>
      <c r="E62" s="353"/>
      <c r="F62" s="353"/>
      <c r="G62" s="353"/>
    </row>
    <row r="63" spans="1:7" ht="14.25">
      <c r="A63" s="285" t="s">
        <v>317</v>
      </c>
      <c r="B63" s="356">
        <v>122643</v>
      </c>
      <c r="C63" s="356">
        <v>117259</v>
      </c>
      <c r="D63" s="357">
        <v>4.5999999999999996</v>
      </c>
      <c r="E63" s="353"/>
      <c r="F63" s="353"/>
      <c r="G63" s="353"/>
    </row>
    <row r="64" spans="1:7" ht="14.25">
      <c r="A64" s="285" t="s">
        <v>325</v>
      </c>
      <c r="B64" s="356">
        <v>20560</v>
      </c>
      <c r="C64" s="356">
        <v>18882</v>
      </c>
      <c r="D64" s="357">
        <v>8.9</v>
      </c>
      <c r="E64" s="353"/>
      <c r="F64" s="353"/>
      <c r="G64" s="353"/>
    </row>
    <row r="65" spans="1:7" ht="14.25">
      <c r="A65" s="285" t="s">
        <v>328</v>
      </c>
      <c r="B65" s="356">
        <v>25210</v>
      </c>
      <c r="C65" s="356">
        <v>24487</v>
      </c>
      <c r="D65" s="357">
        <v>3</v>
      </c>
      <c r="E65" s="353"/>
      <c r="F65" s="353"/>
      <c r="G65" s="353"/>
    </row>
    <row r="66" spans="1:7" ht="14.25">
      <c r="A66" s="285" t="s">
        <v>373</v>
      </c>
      <c r="B66" s="356">
        <v>49442</v>
      </c>
      <c r="C66" s="356">
        <v>49430</v>
      </c>
      <c r="D66" s="910">
        <v>0.02</v>
      </c>
      <c r="E66" s="353"/>
      <c r="F66" s="353"/>
      <c r="G66" s="353"/>
    </row>
    <row r="67" spans="1:7" ht="14.25">
      <c r="A67" s="358" t="s">
        <v>374</v>
      </c>
      <c r="B67" s="356">
        <v>20291</v>
      </c>
      <c r="C67" s="356">
        <v>19056</v>
      </c>
      <c r="D67" s="357">
        <v>6.5</v>
      </c>
      <c r="E67" s="353"/>
      <c r="F67" s="353"/>
      <c r="G67" s="353"/>
    </row>
    <row r="68" spans="1:7" ht="14.25">
      <c r="A68" s="359" t="s">
        <v>753</v>
      </c>
      <c r="B68" s="356">
        <v>-20543</v>
      </c>
      <c r="C68" s="356">
        <v>-16563</v>
      </c>
      <c r="D68" s="357">
        <v>24</v>
      </c>
      <c r="E68" s="353"/>
      <c r="F68" s="353"/>
      <c r="G68" s="353"/>
    </row>
    <row r="69" spans="1:7" ht="15" thickBot="1">
      <c r="A69" s="361" t="s">
        <v>75</v>
      </c>
      <c r="B69" s="362">
        <v>425780</v>
      </c>
      <c r="C69" s="362">
        <v>383449</v>
      </c>
      <c r="D69" s="363">
        <v>11</v>
      </c>
      <c r="E69" s="353"/>
      <c r="F69" s="353"/>
      <c r="G69" s="353"/>
    </row>
    <row r="70" spans="1:7" ht="15" thickBot="1">
      <c r="E70" s="353"/>
      <c r="F70" s="353"/>
      <c r="G70" s="353"/>
    </row>
    <row r="71" spans="1:7" ht="14.25">
      <c r="A71" s="899" t="s">
        <v>778</v>
      </c>
      <c r="B71" s="280" t="s">
        <v>651</v>
      </c>
      <c r="C71" s="280" t="s">
        <v>652</v>
      </c>
      <c r="D71" s="355" t="s">
        <v>331</v>
      </c>
      <c r="E71" s="353"/>
      <c r="F71" s="353"/>
      <c r="G71" s="353"/>
    </row>
    <row r="72" spans="1:7" ht="14.25">
      <c r="A72" s="285" t="s">
        <v>303</v>
      </c>
      <c r="B72" s="905">
        <v>18.100000000000001</v>
      </c>
      <c r="C72" s="905">
        <v>15.5</v>
      </c>
      <c r="D72" s="357">
        <v>2.6</v>
      </c>
      <c r="E72" s="353"/>
      <c r="F72" s="353"/>
      <c r="G72" s="353"/>
    </row>
    <row r="73" spans="1:7" ht="14.25">
      <c r="A73" s="285" t="s">
        <v>311</v>
      </c>
      <c r="B73" s="905">
        <v>10.5</v>
      </c>
      <c r="C73" s="905">
        <v>11.3</v>
      </c>
      <c r="D73" s="357">
        <v>-0.8</v>
      </c>
      <c r="E73" s="353"/>
      <c r="F73" s="353"/>
      <c r="G73" s="353"/>
    </row>
    <row r="74" spans="1:7" ht="14.25">
      <c r="A74" s="285" t="s">
        <v>317</v>
      </c>
      <c r="B74" s="905">
        <v>6.2</v>
      </c>
      <c r="C74" s="905">
        <v>7.4</v>
      </c>
      <c r="D74" s="357">
        <v>-1.2</v>
      </c>
      <c r="E74" s="353"/>
      <c r="F74" s="353"/>
      <c r="G74" s="353"/>
    </row>
    <row r="75" spans="1:7" ht="14.25">
      <c r="A75" s="285" t="s">
        <v>325</v>
      </c>
      <c r="B75" s="905">
        <v>11.5</v>
      </c>
      <c r="C75" s="905">
        <v>5</v>
      </c>
      <c r="D75" s="357">
        <v>6.5</v>
      </c>
      <c r="E75" s="353"/>
      <c r="F75" s="353"/>
      <c r="G75" s="353"/>
    </row>
    <row r="76" spans="1:7" ht="14.25">
      <c r="A76" s="285" t="s">
        <v>328</v>
      </c>
      <c r="B76" s="905">
        <v>4.5999999999999996</v>
      </c>
      <c r="C76" s="905">
        <v>5</v>
      </c>
      <c r="D76" s="357">
        <v>-0.4</v>
      </c>
      <c r="E76" s="353"/>
      <c r="F76" s="353"/>
      <c r="G76" s="353"/>
    </row>
    <row r="77" spans="1:7" ht="14.25">
      <c r="A77" s="285" t="s">
        <v>373</v>
      </c>
      <c r="B77" s="905">
        <v>7.2</v>
      </c>
      <c r="C77" s="905">
        <v>5.4</v>
      </c>
      <c r="D77" s="357">
        <v>1.8</v>
      </c>
      <c r="E77" s="353"/>
      <c r="F77" s="353"/>
      <c r="G77" s="353"/>
    </row>
    <row r="78" spans="1:7" ht="14.25">
      <c r="A78" s="358" t="s">
        <v>374</v>
      </c>
      <c r="B78" s="905">
        <v>1.2</v>
      </c>
      <c r="C78" s="905">
        <v>45.3</v>
      </c>
      <c r="D78" s="357">
        <v>-44.1</v>
      </c>
      <c r="E78" s="353"/>
      <c r="F78" s="353"/>
      <c r="G78" s="353"/>
    </row>
    <row r="79" spans="1:7" ht="14.25">
      <c r="A79" s="359" t="s">
        <v>753</v>
      </c>
      <c r="B79" s="905" t="s">
        <v>261</v>
      </c>
      <c r="C79" s="905" t="s">
        <v>261</v>
      </c>
      <c r="D79" s="357" t="s">
        <v>261</v>
      </c>
      <c r="E79" s="353"/>
      <c r="F79" s="353"/>
      <c r="G79" s="353"/>
    </row>
    <row r="80" spans="1:7" ht="15" thickBot="1">
      <c r="A80" s="361" t="s">
        <v>75</v>
      </c>
      <c r="B80" s="906">
        <v>10.6</v>
      </c>
      <c r="C80" s="906">
        <v>11.6</v>
      </c>
      <c r="D80" s="363">
        <v>-1</v>
      </c>
      <c r="E80" s="353"/>
      <c r="F80" s="353"/>
      <c r="G80" s="353"/>
    </row>
    <row r="81" spans="1:7" s="284" customFormat="1">
      <c r="A81" s="366"/>
      <c r="B81" s="898"/>
      <c r="C81" s="898"/>
      <c r="D81" s="464"/>
      <c r="E81" s="342"/>
      <c r="F81" s="900"/>
      <c r="G81" s="342"/>
    </row>
    <row r="82" spans="1:7" s="268" customFormat="1" ht="15">
      <c r="A82" s="816" t="s">
        <v>371</v>
      </c>
      <c r="B82" s="816"/>
      <c r="C82" s="816"/>
      <c r="D82" s="816"/>
    </row>
  </sheetData>
  <phoneticPr fontId="3"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zoomScaleNormal="100" workbookViewId="0">
      <pane xSplit="1" ySplit="1" topLeftCell="B2" activePane="bottomRight" state="frozen"/>
      <selection activeCell="D12" sqref="D12"/>
      <selection pane="topRight" activeCell="D12" sqref="D12"/>
      <selection pane="bottomLeft" activeCell="D12" sqref="D12"/>
      <selection pane="bottomRight"/>
    </sheetView>
  </sheetViews>
  <sheetFormatPr defaultRowHeight="14.25" customHeight="1"/>
  <cols>
    <col min="1" max="1" width="40.875" style="71" customWidth="1"/>
    <col min="2" max="2" width="18.75" style="71" customWidth="1"/>
    <col min="3" max="3" width="19" style="71" customWidth="1"/>
    <col min="4" max="4" width="18.125" style="71" customWidth="1"/>
    <col min="5" max="5" width="18.5" style="71" customWidth="1"/>
    <col min="6" max="6" width="10.5" style="71" customWidth="1"/>
    <col min="7" max="7" width="14.5" style="71" customWidth="1"/>
    <col min="8" max="8" width="9.625" style="71" customWidth="1"/>
    <col min="9" max="9" width="10.5" style="71" customWidth="1"/>
    <col min="10" max="12" width="8.875" style="71" customWidth="1"/>
    <col min="13" max="13" width="10.375" style="71" bestFit="1" customWidth="1"/>
    <col min="14" max="14" width="10" style="71" customWidth="1"/>
    <col min="15" max="17" width="9" style="71"/>
    <col min="18" max="16384" width="9" style="59"/>
  </cols>
  <sheetData>
    <row r="1" spans="1:18" s="75" customFormat="1" ht="26.25" customHeight="1">
      <c r="A1" s="127" t="s">
        <v>169</v>
      </c>
      <c r="B1" s="77"/>
      <c r="C1" s="128"/>
      <c r="D1" s="77"/>
      <c r="E1" s="128"/>
      <c r="F1" s="77"/>
      <c r="G1" s="129"/>
      <c r="H1" s="128"/>
      <c r="I1" s="128"/>
      <c r="J1" s="128"/>
      <c r="K1" s="77"/>
      <c r="L1" s="128"/>
      <c r="M1" s="128"/>
      <c r="N1" s="128"/>
      <c r="O1" s="128"/>
      <c r="P1" s="128"/>
      <c r="Q1" s="128"/>
      <c r="R1" s="76"/>
    </row>
    <row r="3" spans="1:18" ht="14.25" customHeight="1" thickBot="1">
      <c r="A3" s="85" t="s">
        <v>170</v>
      </c>
    </row>
    <row r="4" spans="1:18" ht="25.5">
      <c r="A4" s="130" t="s">
        <v>71</v>
      </c>
      <c r="B4" s="131" t="s">
        <v>171</v>
      </c>
      <c r="C4" s="131" t="s">
        <v>172</v>
      </c>
      <c r="D4" s="132" t="s">
        <v>173</v>
      </c>
    </row>
    <row r="5" spans="1:18" ht="14.25" customHeight="1">
      <c r="A5" s="133" t="s">
        <v>174</v>
      </c>
      <c r="B5" s="134">
        <v>739144</v>
      </c>
      <c r="C5" s="134">
        <v>637703</v>
      </c>
      <c r="D5" s="135">
        <v>15.9</v>
      </c>
    </row>
    <row r="6" spans="1:18" ht="25.5">
      <c r="A6" s="133" t="s">
        <v>175</v>
      </c>
      <c r="B6" s="123">
        <v>0.154</v>
      </c>
      <c r="C6" s="123">
        <v>0.14599999999999999</v>
      </c>
      <c r="D6" s="136" t="s">
        <v>176</v>
      </c>
    </row>
    <row r="7" spans="1:18" ht="14.25" customHeight="1">
      <c r="A7" s="133" t="s">
        <v>177</v>
      </c>
      <c r="B7" s="134">
        <v>446600</v>
      </c>
      <c r="C7" s="134">
        <v>360312</v>
      </c>
      <c r="D7" s="135">
        <v>23.9</v>
      </c>
    </row>
    <row r="8" spans="1:18" ht="14.25" customHeight="1">
      <c r="A8" s="133" t="s">
        <v>178</v>
      </c>
      <c r="B8" s="123">
        <v>0.218</v>
      </c>
      <c r="C8" s="123">
        <v>0.17599999999999999</v>
      </c>
      <c r="D8" s="136" t="s">
        <v>179</v>
      </c>
    </row>
    <row r="9" spans="1:18" ht="25.5">
      <c r="A9" s="133" t="s">
        <v>180</v>
      </c>
      <c r="B9" s="134">
        <v>38551</v>
      </c>
      <c r="C9" s="134">
        <v>26370</v>
      </c>
      <c r="D9" s="135">
        <v>46.2</v>
      </c>
    </row>
    <row r="10" spans="1:18" ht="14.25" customHeight="1">
      <c r="A10" s="133" t="s">
        <v>181</v>
      </c>
      <c r="B10" s="134">
        <v>545329</v>
      </c>
      <c r="C10" s="134">
        <v>454677</v>
      </c>
      <c r="D10" s="135">
        <v>19.899999999999999</v>
      </c>
    </row>
    <row r="11" spans="1:18" ht="14.25" customHeight="1">
      <c r="A11" s="133" t="s">
        <v>182</v>
      </c>
      <c r="B11" s="134">
        <v>23987</v>
      </c>
      <c r="C11" s="134">
        <v>17296</v>
      </c>
      <c r="D11" s="135">
        <v>38.700000000000003</v>
      </c>
    </row>
    <row r="12" spans="1:18" ht="14.25" customHeight="1">
      <c r="A12" s="133" t="s">
        <v>183</v>
      </c>
      <c r="B12" s="123">
        <v>0.05</v>
      </c>
      <c r="C12" s="123">
        <v>0.05</v>
      </c>
      <c r="D12" s="135" t="s">
        <v>113</v>
      </c>
    </row>
    <row r="13" spans="1:18" ht="14.25" customHeight="1" thickBot="1">
      <c r="A13" s="137" t="s">
        <v>112</v>
      </c>
      <c r="B13" s="138">
        <v>0.11</v>
      </c>
      <c r="C13" s="138">
        <v>0.11</v>
      </c>
      <c r="D13" s="139" t="s">
        <v>113</v>
      </c>
    </row>
    <row r="15" spans="1:18" ht="14.25" customHeight="1" thickBot="1">
      <c r="A15" s="85" t="s">
        <v>184</v>
      </c>
      <c r="B15" s="85"/>
      <c r="C15" s="85"/>
    </row>
    <row r="16" spans="1:18" ht="14.25" customHeight="1">
      <c r="A16" s="130" t="s">
        <v>71</v>
      </c>
      <c r="B16" s="131" t="s">
        <v>185</v>
      </c>
      <c r="C16" s="131" t="s">
        <v>186</v>
      </c>
      <c r="D16" s="140" t="s">
        <v>187</v>
      </c>
      <c r="E16" s="141" t="s">
        <v>188</v>
      </c>
    </row>
    <row r="17" spans="1:6" ht="14.25" customHeight="1">
      <c r="A17" s="133" t="s">
        <v>114</v>
      </c>
      <c r="B17" s="134">
        <v>460505</v>
      </c>
      <c r="C17" s="142">
        <v>407340</v>
      </c>
      <c r="D17" s="143">
        <f t="shared" ref="D17:D23" si="0">IF(B17*C17&gt;0,(B17/C17-1)*100,IF(B17*C17&lt;0,"不适用",IF(C17=0,"不适用",(B17/C17-1)*100)))</f>
        <v>13.051750380517513</v>
      </c>
      <c r="E17" s="144">
        <v>348194</v>
      </c>
    </row>
    <row r="18" spans="1:6" ht="14.25" customHeight="1">
      <c r="A18" s="133" t="s">
        <v>189</v>
      </c>
      <c r="B18" s="134">
        <v>167961</v>
      </c>
      <c r="C18" s="142">
        <v>129949</v>
      </c>
      <c r="D18" s="143">
        <f t="shared" si="0"/>
        <v>29.25147557888095</v>
      </c>
      <c r="E18" s="144">
        <v>122154</v>
      </c>
    </row>
    <row r="19" spans="1:6" ht="25.5">
      <c r="A19" s="133" t="s">
        <v>115</v>
      </c>
      <c r="B19" s="134">
        <v>16870</v>
      </c>
      <c r="C19" s="142">
        <v>16515</v>
      </c>
      <c r="D19" s="143">
        <f t="shared" si="0"/>
        <v>2.1495610051468272</v>
      </c>
      <c r="E19" s="144">
        <v>25488</v>
      </c>
    </row>
    <row r="20" spans="1:6" ht="25.5">
      <c r="A20" s="133" t="s">
        <v>116</v>
      </c>
      <c r="B20" s="134">
        <v>301120</v>
      </c>
      <c r="C20" s="142">
        <v>249382</v>
      </c>
      <c r="D20" s="143">
        <f t="shared" si="0"/>
        <v>20.746485311690499</v>
      </c>
      <c r="E20" s="144">
        <v>205776</v>
      </c>
    </row>
    <row r="21" spans="1:6" ht="14.25" customHeight="1">
      <c r="A21" s="133" t="s">
        <v>190</v>
      </c>
      <c r="B21" s="134">
        <v>-39351</v>
      </c>
      <c r="C21" s="142">
        <v>-35535</v>
      </c>
      <c r="D21" s="143">
        <f t="shared" si="0"/>
        <v>10.738708315745038</v>
      </c>
      <c r="E21" s="144">
        <v>-27944</v>
      </c>
    </row>
    <row r="22" spans="1:6" ht="14.25" customHeight="1">
      <c r="A22" s="145" t="s">
        <v>174</v>
      </c>
      <c r="B22" s="146">
        <v>739144</v>
      </c>
      <c r="C22" s="147">
        <v>637703</v>
      </c>
      <c r="D22" s="148">
        <f t="shared" si="0"/>
        <v>15.907248358561898</v>
      </c>
      <c r="E22" s="149">
        <v>551514</v>
      </c>
    </row>
    <row r="23" spans="1:6" ht="14.25" customHeight="1" thickBot="1">
      <c r="A23" s="150" t="s">
        <v>191</v>
      </c>
      <c r="B23" s="151">
        <v>446600</v>
      </c>
      <c r="C23" s="152">
        <v>360312</v>
      </c>
      <c r="D23" s="153">
        <f t="shared" si="0"/>
        <v>23.948133839561269</v>
      </c>
      <c r="E23" s="154">
        <v>325474</v>
      </c>
    </row>
    <row r="24" spans="1:6" ht="14.25" customHeight="1" thickBot="1">
      <c r="A24" s="155" t="s">
        <v>69</v>
      </c>
      <c r="B24" s="155"/>
      <c r="C24" s="156" t="s">
        <v>69</v>
      </c>
      <c r="D24" s="155"/>
    </row>
    <row r="25" spans="1:6" ht="14.25" customHeight="1">
      <c r="A25" s="130" t="s">
        <v>71</v>
      </c>
      <c r="B25" s="131" t="s">
        <v>192</v>
      </c>
      <c r="C25" s="131" t="s">
        <v>186</v>
      </c>
      <c r="D25" s="140" t="s">
        <v>187</v>
      </c>
      <c r="E25" s="141" t="s">
        <v>94</v>
      </c>
    </row>
    <row r="26" spans="1:6" ht="14.25" customHeight="1">
      <c r="A26" s="133" t="s">
        <v>117</v>
      </c>
      <c r="B26" s="134">
        <v>81698</v>
      </c>
      <c r="C26" s="157">
        <v>66321</v>
      </c>
      <c r="D26" s="143">
        <f>IF(B26*C26&gt;0,(B26/C26-1)*100,IF(B26*C26&lt;0,"不适用",IF(C26=0,"不适用",(B26/C26-1)*100)))</f>
        <v>23.185717947558082</v>
      </c>
      <c r="E26" s="144">
        <v>47964</v>
      </c>
    </row>
    <row r="27" spans="1:6" ht="14.25" customHeight="1">
      <c r="A27" s="133" t="s">
        <v>190</v>
      </c>
      <c r="B27" s="134">
        <v>-18712</v>
      </c>
      <c r="C27" s="158">
        <v>-15516</v>
      </c>
      <c r="D27" s="143">
        <f>IF(B27*C27&gt;0,(B27/C27-1)*100,IF(B27*C27&lt;0,"不适用",IF(C27=0,"不适用",(B27/C27-1)*100)))</f>
        <v>20.598092291827786</v>
      </c>
      <c r="E27" s="144">
        <v>-9544</v>
      </c>
    </row>
    <row r="28" spans="1:6" ht="24" customHeight="1">
      <c r="A28" s="145" t="s">
        <v>193</v>
      </c>
      <c r="B28" s="146">
        <v>62986</v>
      </c>
      <c r="C28" s="147">
        <v>50805</v>
      </c>
      <c r="D28" s="148">
        <f>IF(B28*C28&gt;0,(B28/C28-1)*100,IF(B28*C28&lt;0,"不适用",IF(C28=0,"不适用",(B28/C28-1)*100)))</f>
        <v>23.975986615490609</v>
      </c>
      <c r="E28" s="149">
        <v>38420</v>
      </c>
      <c r="F28" s="159"/>
    </row>
    <row r="29" spans="1:6" ht="26.25" thickBot="1">
      <c r="A29" s="160" t="s">
        <v>194</v>
      </c>
      <c r="B29" s="161">
        <v>38551</v>
      </c>
      <c r="C29" s="162">
        <v>26370</v>
      </c>
      <c r="D29" s="163">
        <f>IF(B29*C29&gt;0,(B29/C29-1)*100,IF(B29*C29&lt;0,"不适用",IF(C29=0,"不适用",(B29/C29-1)*100)))</f>
        <v>46.192643155100498</v>
      </c>
      <c r="E29" s="164"/>
      <c r="F29" s="159"/>
    </row>
    <row r="31" spans="1:6" ht="14.25" customHeight="1">
      <c r="A31" s="85" t="s">
        <v>118</v>
      </c>
    </row>
    <row r="32" spans="1:6" ht="14.25" customHeight="1" thickBot="1">
      <c r="A32" s="85" t="s">
        <v>195</v>
      </c>
    </row>
    <row r="33" spans="1:14" ht="14.25" customHeight="1">
      <c r="A33" s="965" t="s">
        <v>71</v>
      </c>
      <c r="B33" s="967" t="s">
        <v>196</v>
      </c>
      <c r="C33" s="967"/>
      <c r="D33" s="967"/>
      <c r="E33" s="967" t="s">
        <v>197</v>
      </c>
      <c r="F33" s="967"/>
      <c r="G33" s="968"/>
    </row>
    <row r="34" spans="1:14" ht="14.25" customHeight="1">
      <c r="A34" s="966"/>
      <c r="B34" s="165" t="s">
        <v>198</v>
      </c>
      <c r="C34" s="165" t="s">
        <v>199</v>
      </c>
      <c r="D34" s="165" t="s">
        <v>200</v>
      </c>
      <c r="E34" s="165" t="s">
        <v>198</v>
      </c>
      <c r="F34" s="165" t="s">
        <v>199</v>
      </c>
      <c r="G34" s="166" t="s">
        <v>200</v>
      </c>
    </row>
    <row r="35" spans="1:14" ht="14.25" customHeight="1">
      <c r="A35" s="167" t="s">
        <v>119</v>
      </c>
      <c r="B35" s="168">
        <v>97169</v>
      </c>
      <c r="C35" s="168">
        <v>70418</v>
      </c>
      <c r="D35" s="169">
        <v>38</v>
      </c>
      <c r="E35" s="168">
        <v>38431</v>
      </c>
      <c r="F35" s="168">
        <v>26254</v>
      </c>
      <c r="G35" s="170">
        <v>46.4</v>
      </c>
    </row>
    <row r="36" spans="1:14" ht="14.25" customHeight="1">
      <c r="A36" s="167" t="s">
        <v>120</v>
      </c>
      <c r="B36" s="168">
        <v>84596</v>
      </c>
      <c r="C36" s="168">
        <v>56771</v>
      </c>
      <c r="D36" s="169">
        <v>49</v>
      </c>
      <c r="E36" s="168">
        <v>35084</v>
      </c>
      <c r="F36" s="168">
        <v>24363</v>
      </c>
      <c r="G36" s="170">
        <v>44</v>
      </c>
    </row>
    <row r="37" spans="1:14" ht="14.25" customHeight="1">
      <c r="A37" s="171" t="s">
        <v>121</v>
      </c>
      <c r="B37" s="172">
        <v>29518</v>
      </c>
      <c r="C37" s="172">
        <v>22665</v>
      </c>
      <c r="D37" s="173">
        <v>30.2</v>
      </c>
      <c r="E37" s="172">
        <v>25518</v>
      </c>
      <c r="F37" s="172">
        <v>18208</v>
      </c>
      <c r="G37" s="174">
        <v>40.1</v>
      </c>
    </row>
    <row r="38" spans="1:14" ht="14.25" customHeight="1">
      <c r="A38" s="171" t="s">
        <v>122</v>
      </c>
      <c r="B38" s="172">
        <v>48465</v>
      </c>
      <c r="C38" s="172">
        <v>27247</v>
      </c>
      <c r="D38" s="173">
        <v>77.900000000000006</v>
      </c>
      <c r="E38" s="172">
        <v>7446</v>
      </c>
      <c r="F38" s="172">
        <v>4196</v>
      </c>
      <c r="G38" s="174">
        <v>77.400000000000006</v>
      </c>
    </row>
    <row r="39" spans="1:14" ht="14.25" customHeight="1">
      <c r="A39" s="171" t="s">
        <v>201</v>
      </c>
      <c r="B39" s="172">
        <v>2951</v>
      </c>
      <c r="C39" s="172">
        <v>3808</v>
      </c>
      <c r="D39" s="173">
        <v>-22.5</v>
      </c>
      <c r="E39" s="172">
        <v>1047</v>
      </c>
      <c r="F39" s="172">
        <v>1134</v>
      </c>
      <c r="G39" s="174">
        <v>-7.6</v>
      </c>
    </row>
    <row r="40" spans="1:14" ht="14.25" customHeight="1">
      <c r="A40" s="171" t="s">
        <v>123</v>
      </c>
      <c r="B40" s="172">
        <v>3663</v>
      </c>
      <c r="C40" s="172">
        <v>3051</v>
      </c>
      <c r="D40" s="173">
        <v>20.100000000000001</v>
      </c>
      <c r="E40" s="172">
        <v>1074</v>
      </c>
      <c r="F40" s="172">
        <v>826</v>
      </c>
      <c r="G40" s="174">
        <v>30.099999999999998</v>
      </c>
    </row>
    <row r="41" spans="1:14" ht="14.25" customHeight="1">
      <c r="A41" s="167" t="s">
        <v>202</v>
      </c>
      <c r="B41" s="168">
        <v>6781</v>
      </c>
      <c r="C41" s="168">
        <v>4088</v>
      </c>
      <c r="D41" s="169">
        <v>65.900000000000006</v>
      </c>
      <c r="E41" s="168">
        <v>2906</v>
      </c>
      <c r="F41" s="168">
        <v>1826</v>
      </c>
      <c r="G41" s="170">
        <v>59.20000000000001</v>
      </c>
    </row>
    <row r="42" spans="1:14" ht="14.25" customHeight="1">
      <c r="A42" s="167" t="s">
        <v>124</v>
      </c>
      <c r="B42" s="168">
        <v>5792</v>
      </c>
      <c r="C42" s="168">
        <v>9559</v>
      </c>
      <c r="D42" s="169">
        <v>-39.4</v>
      </c>
      <c r="E42" s="168">
        <v>440</v>
      </c>
      <c r="F42" s="168">
        <v>65</v>
      </c>
      <c r="G42" s="170">
        <v>580.6</v>
      </c>
    </row>
    <row r="43" spans="1:14" ht="14.25" customHeight="1">
      <c r="A43" s="167" t="s">
        <v>125</v>
      </c>
      <c r="B43" s="168">
        <v>14978</v>
      </c>
      <c r="C43" s="168">
        <v>13543</v>
      </c>
      <c r="D43" s="169">
        <v>10.6</v>
      </c>
      <c r="E43" s="168">
        <v>119</v>
      </c>
      <c r="F43" s="168">
        <v>116</v>
      </c>
      <c r="G43" s="170">
        <v>3.2</v>
      </c>
    </row>
    <row r="44" spans="1:14" ht="14.25" customHeight="1" thickBot="1">
      <c r="A44" s="175" t="s">
        <v>75</v>
      </c>
      <c r="B44" s="176">
        <v>112147</v>
      </c>
      <c r="C44" s="176">
        <v>83961</v>
      </c>
      <c r="D44" s="177">
        <v>33.6</v>
      </c>
      <c r="E44" s="176">
        <v>38551</v>
      </c>
      <c r="F44" s="176">
        <v>26370</v>
      </c>
      <c r="G44" s="178">
        <v>46.2</v>
      </c>
    </row>
    <row r="45" spans="1:14" ht="14.25" customHeight="1">
      <c r="A45" s="92" t="s">
        <v>203</v>
      </c>
      <c r="B45" s="179"/>
      <c r="C45" s="179"/>
      <c r="D45" s="180"/>
      <c r="E45" s="179"/>
      <c r="F45" s="179"/>
      <c r="G45" s="180"/>
    </row>
    <row r="46" spans="1:14" ht="14.25" customHeight="1">
      <c r="A46" s="92" t="s">
        <v>204</v>
      </c>
      <c r="B46" s="179"/>
      <c r="C46" s="179"/>
      <c r="D46" s="180"/>
      <c r="E46" s="179"/>
      <c r="F46" s="179"/>
      <c r="G46" s="180"/>
    </row>
    <row r="47" spans="1:14" ht="14.25" customHeight="1">
      <c r="A47" s="969" t="s">
        <v>205</v>
      </c>
      <c r="B47" s="969"/>
      <c r="C47" s="969"/>
      <c r="D47" s="969"/>
      <c r="E47" s="969"/>
      <c r="F47" s="969"/>
      <c r="G47" s="969"/>
      <c r="H47" s="73"/>
      <c r="I47" s="73"/>
      <c r="J47" s="73"/>
      <c r="K47" s="73"/>
      <c r="L47" s="73"/>
      <c r="M47" s="73"/>
      <c r="N47" s="73"/>
    </row>
    <row r="48" spans="1:14" ht="14.25" customHeight="1">
      <c r="A48" s="969"/>
      <c r="B48" s="969"/>
      <c r="C48" s="969"/>
      <c r="D48" s="969"/>
      <c r="E48" s="969"/>
      <c r="F48" s="969"/>
      <c r="G48" s="969"/>
      <c r="H48" s="73"/>
      <c r="I48" s="73"/>
      <c r="J48" s="73"/>
      <c r="K48" s="73"/>
      <c r="L48" s="73"/>
      <c r="M48" s="73"/>
      <c r="N48" s="73"/>
    </row>
    <row r="49" spans="1:7" ht="14.25" customHeight="1">
      <c r="A49" s="969" t="s">
        <v>206</v>
      </c>
      <c r="B49" s="969"/>
      <c r="C49" s="969"/>
      <c r="D49" s="969"/>
      <c r="E49" s="969"/>
      <c r="F49" s="969"/>
      <c r="G49" s="969"/>
    </row>
    <row r="50" spans="1:7" ht="14.25" customHeight="1">
      <c r="A50" s="969"/>
      <c r="B50" s="969"/>
      <c r="C50" s="969"/>
      <c r="D50" s="969"/>
      <c r="E50" s="969"/>
      <c r="F50" s="969"/>
      <c r="G50" s="969"/>
    </row>
    <row r="51" spans="1:7" ht="14.25" customHeight="1">
      <c r="A51" s="92"/>
      <c r="B51" s="179"/>
      <c r="C51" s="179"/>
      <c r="D51" s="180"/>
      <c r="E51" s="179"/>
      <c r="F51" s="179"/>
      <c r="G51" s="180"/>
    </row>
    <row r="52" spans="1:7" ht="14.25" customHeight="1" thickBot="1">
      <c r="A52" s="85" t="s">
        <v>207</v>
      </c>
    </row>
    <row r="53" spans="1:7" ht="14.25" customHeight="1">
      <c r="A53" s="957"/>
      <c r="B53" s="959" t="s">
        <v>208</v>
      </c>
      <c r="C53" s="960"/>
      <c r="D53" s="961"/>
      <c r="E53" s="962" t="s">
        <v>209</v>
      </c>
      <c r="F53" s="963"/>
      <c r="G53" s="964"/>
    </row>
    <row r="54" spans="1:7" ht="14.25" customHeight="1">
      <c r="A54" s="958"/>
      <c r="B54" s="165" t="s">
        <v>198</v>
      </c>
      <c r="C54" s="165" t="s">
        <v>199</v>
      </c>
      <c r="D54" s="165" t="s">
        <v>200</v>
      </c>
      <c r="E54" s="165" t="s">
        <v>210</v>
      </c>
      <c r="F54" s="165" t="s">
        <v>211</v>
      </c>
      <c r="G54" s="181" t="s">
        <v>200</v>
      </c>
    </row>
    <row r="55" spans="1:7" ht="14.25" customHeight="1">
      <c r="A55" s="167" t="s">
        <v>119</v>
      </c>
      <c r="B55" s="182">
        <v>0.39600000000000002</v>
      </c>
      <c r="C55" s="182">
        <v>0.373</v>
      </c>
      <c r="D55" s="169" t="str">
        <f>IF(B55&gt;C55,"Up"&amp;ROUND((B55-C55)*100,1)&amp;"pps",IF(B55=C55,"-","Down"&amp;ROUND((C55-B55)*100,1)&amp;"pps"))</f>
        <v>Up2.3pps</v>
      </c>
      <c r="E55" s="182">
        <v>0.41599999999999998</v>
      </c>
      <c r="F55" s="182">
        <v>0.42899999999999999</v>
      </c>
      <c r="G55" s="170" t="str">
        <f>IF(E55&gt;F55,"Up"&amp;ROUND((E55-F55)*100,1)&amp;"pps",IF(E55=F55,"-","Down"&amp;ROUND((F55-E55)*100,1)&amp;"pps"))</f>
        <v>Down1.3pps</v>
      </c>
    </row>
    <row r="56" spans="1:7" ht="14.25" customHeight="1">
      <c r="A56" s="167" t="s">
        <v>120</v>
      </c>
      <c r="B56" s="182">
        <v>0.41499999999999998</v>
      </c>
      <c r="C56" s="182">
        <v>0.42899999999999999</v>
      </c>
      <c r="D56" s="169" t="str">
        <f t="shared" ref="D56:D64" si="1">IF(B56&gt;C56,"Up"&amp;ROUND((B56-C56)*100,1)&amp;"pps",IF(B56=C56,"-","Down"&amp;ROUND((C56-B56)*100,1)&amp;"pps"))</f>
        <v>Down1.4pps</v>
      </c>
      <c r="E56" s="182">
        <v>0.42799999999999999</v>
      </c>
      <c r="F56" s="182">
        <v>0.45</v>
      </c>
      <c r="G56" s="170" t="str">
        <f t="shared" ref="G56:G64" si="2">IF(E56&gt;F56,"Up"&amp;ROUND((E56-F56)*100,1)&amp;"pps",IF(E56=F56,"-","Down"&amp;ROUND((F56-E56)*100,1)&amp;"pps"))</f>
        <v>Down2.2pps</v>
      </c>
    </row>
    <row r="57" spans="1:7" ht="14.25" customHeight="1">
      <c r="A57" s="171" t="s">
        <v>121</v>
      </c>
      <c r="B57" s="183">
        <v>0.86399999999999999</v>
      </c>
      <c r="C57" s="183">
        <v>0.80300000000000005</v>
      </c>
      <c r="D57" s="173" t="str">
        <f t="shared" si="1"/>
        <v>Up6.1pps</v>
      </c>
      <c r="E57" s="183">
        <v>0.85899999999999999</v>
      </c>
      <c r="F57" s="183">
        <v>0.80600000000000005</v>
      </c>
      <c r="G57" s="174" t="str">
        <f t="shared" si="2"/>
        <v>Up5.3pps</v>
      </c>
    </row>
    <row r="58" spans="1:7" ht="14.25" customHeight="1">
      <c r="A58" s="171" t="s">
        <v>122</v>
      </c>
      <c r="B58" s="183">
        <v>0.154</v>
      </c>
      <c r="C58" s="183">
        <v>0.154</v>
      </c>
      <c r="D58" s="173" t="str">
        <f t="shared" si="1"/>
        <v>-</v>
      </c>
      <c r="E58" s="183">
        <v>0.16300000000000001</v>
      </c>
      <c r="F58" s="183">
        <v>0.16900000000000001</v>
      </c>
      <c r="G58" s="174" t="str">
        <f t="shared" si="2"/>
        <v>Down0.6pps</v>
      </c>
    </row>
    <row r="59" spans="1:7" ht="14.25" customHeight="1">
      <c r="A59" s="171" t="s">
        <v>201</v>
      </c>
      <c r="B59" s="183">
        <v>0.35499999999999998</v>
      </c>
      <c r="C59" s="183">
        <v>0.29799999999999999</v>
      </c>
      <c r="D59" s="173" t="str">
        <f t="shared" si="1"/>
        <v>Up5.7pps</v>
      </c>
      <c r="E59" s="183">
        <v>0.38500000000000001</v>
      </c>
      <c r="F59" s="183">
        <v>0.32</v>
      </c>
      <c r="G59" s="174" t="str">
        <f t="shared" si="2"/>
        <v>Up6.5pps</v>
      </c>
    </row>
    <row r="60" spans="1:7" ht="14.25" customHeight="1">
      <c r="A60" s="171" t="s">
        <v>123</v>
      </c>
      <c r="B60" s="183">
        <v>0.29299999999999998</v>
      </c>
      <c r="C60" s="183">
        <v>0.27100000000000002</v>
      </c>
      <c r="D60" s="173" t="str">
        <f t="shared" si="1"/>
        <v>Up2.2pps</v>
      </c>
      <c r="E60" s="183">
        <v>0.29499999999999998</v>
      </c>
      <c r="F60" s="183">
        <v>0.27200000000000002</v>
      </c>
      <c r="G60" s="174" t="str">
        <f t="shared" si="2"/>
        <v>Up2.3pps</v>
      </c>
    </row>
    <row r="61" spans="1:7" ht="14.25" customHeight="1">
      <c r="A61" s="167" t="s">
        <v>212</v>
      </c>
      <c r="B61" s="182">
        <v>0.42899999999999999</v>
      </c>
      <c r="C61" s="182">
        <v>0.44700000000000001</v>
      </c>
      <c r="D61" s="169" t="str">
        <f t="shared" si="1"/>
        <v>Down1.8pps</v>
      </c>
      <c r="E61" s="182">
        <v>0.432</v>
      </c>
      <c r="F61" s="182">
        <v>0.41499999999999998</v>
      </c>
      <c r="G61" s="170" t="str">
        <f t="shared" si="2"/>
        <v>Up1.7pps</v>
      </c>
    </row>
    <row r="62" spans="1:7" ht="14.25" customHeight="1">
      <c r="A62" s="167" t="s">
        <v>124</v>
      </c>
      <c r="B62" s="182">
        <v>7.5999999999999998E-2</v>
      </c>
      <c r="C62" s="182">
        <v>7.0000000000000001E-3</v>
      </c>
      <c r="D62" s="169" t="str">
        <f t="shared" si="1"/>
        <v>Up6.9pps</v>
      </c>
      <c r="E62" s="182">
        <v>0.11899999999999999</v>
      </c>
      <c r="F62" s="182">
        <v>2.5000000000000001E-2</v>
      </c>
      <c r="G62" s="170" t="str">
        <f t="shared" si="2"/>
        <v>Up9.4pps</v>
      </c>
    </row>
    <row r="63" spans="1:7" ht="14.25" customHeight="1">
      <c r="A63" s="167" t="s">
        <v>125</v>
      </c>
      <c r="B63" s="182">
        <v>8.0000000000000002E-3</v>
      </c>
      <c r="C63" s="182">
        <v>8.9999999999999993E-3</v>
      </c>
      <c r="D63" s="169" t="str">
        <f t="shared" si="1"/>
        <v>Down0.1pps</v>
      </c>
      <c r="E63" s="182">
        <v>1.0999999999999999E-2</v>
      </c>
      <c r="F63" s="182">
        <v>1.0999999999999999E-2</v>
      </c>
      <c r="G63" s="170" t="str">
        <f t="shared" si="2"/>
        <v>-</v>
      </c>
    </row>
    <row r="64" spans="1:7" ht="14.25" customHeight="1" thickBot="1">
      <c r="A64" s="175" t="s">
        <v>75</v>
      </c>
      <c r="B64" s="184">
        <v>0.34399999999999997</v>
      </c>
      <c r="C64" s="184">
        <v>0.314</v>
      </c>
      <c r="D64" s="177" t="str">
        <f t="shared" si="1"/>
        <v>Up3pps</v>
      </c>
      <c r="E64" s="184">
        <v>0.372</v>
      </c>
      <c r="F64" s="184">
        <v>0.37</v>
      </c>
      <c r="G64" s="178" t="str">
        <f t="shared" si="2"/>
        <v>Up0.2pps</v>
      </c>
    </row>
    <row r="65" spans="1:9" ht="14.25" customHeight="1">
      <c r="A65" s="92" t="s">
        <v>126</v>
      </c>
      <c r="B65" s="185"/>
      <c r="C65" s="185"/>
      <c r="D65" s="185"/>
      <c r="E65" s="185"/>
      <c r="F65" s="185"/>
      <c r="G65" s="185"/>
      <c r="H65" s="186"/>
      <c r="I65" s="186"/>
    </row>
    <row r="67" spans="1:9" ht="14.25" customHeight="1" thickBot="1">
      <c r="A67" s="85" t="s">
        <v>213</v>
      </c>
    </row>
    <row r="68" spans="1:9" ht="14.25" customHeight="1">
      <c r="A68" s="117"/>
      <c r="B68" s="187" t="s">
        <v>214</v>
      </c>
      <c r="C68" s="188" t="s">
        <v>215</v>
      </c>
    </row>
    <row r="69" spans="1:9" ht="14.25" customHeight="1">
      <c r="A69" s="953" t="s">
        <v>127</v>
      </c>
      <c r="B69" s="189">
        <v>2015</v>
      </c>
      <c r="C69" s="190">
        <v>0.69799999999999995</v>
      </c>
      <c r="D69" s="191"/>
    </row>
    <row r="70" spans="1:9" ht="14.25" customHeight="1">
      <c r="A70" s="953"/>
      <c r="B70" s="189">
        <v>2016</v>
      </c>
      <c r="C70" s="190">
        <v>0.745</v>
      </c>
      <c r="D70" s="191"/>
    </row>
    <row r="71" spans="1:9" ht="14.25" customHeight="1">
      <c r="A71" s="954"/>
      <c r="B71" s="192" t="s">
        <v>216</v>
      </c>
      <c r="C71" s="193">
        <v>0.69</v>
      </c>
      <c r="D71" s="191"/>
    </row>
    <row r="72" spans="1:9" ht="14.25" customHeight="1" thickBot="1">
      <c r="A72" s="955"/>
      <c r="B72" s="194" t="s">
        <v>198</v>
      </c>
      <c r="C72" s="195">
        <v>0.66200000000000003</v>
      </c>
      <c r="D72" s="191"/>
    </row>
    <row r="74" spans="1:9" ht="14.25" customHeight="1">
      <c r="A74" s="85" t="s">
        <v>128</v>
      </c>
    </row>
    <row r="75" spans="1:9" ht="14.25" customHeight="1" thickBot="1">
      <c r="A75" s="85" t="s">
        <v>217</v>
      </c>
    </row>
    <row r="76" spans="1:9" ht="14.25" customHeight="1">
      <c r="A76" s="956" t="s">
        <v>71</v>
      </c>
      <c r="B76" s="196" t="s">
        <v>218</v>
      </c>
    </row>
    <row r="77" spans="1:9" ht="14.25" customHeight="1">
      <c r="A77" s="953"/>
      <c r="B77" s="166" t="s">
        <v>219</v>
      </c>
    </row>
    <row r="78" spans="1:9" ht="14.25" customHeight="1">
      <c r="A78" s="197" t="s">
        <v>220</v>
      </c>
      <c r="B78" s="198">
        <v>360312</v>
      </c>
    </row>
    <row r="79" spans="1:9" ht="14.25" customHeight="1">
      <c r="A79" s="197" t="s">
        <v>221</v>
      </c>
      <c r="B79" s="198">
        <v>78654</v>
      </c>
    </row>
    <row r="80" spans="1:9" ht="14.25" customHeight="1">
      <c r="A80" s="199" t="s">
        <v>222</v>
      </c>
      <c r="B80" s="200">
        <v>17641</v>
      </c>
    </row>
    <row r="81" spans="1:14" ht="14.25" customHeight="1">
      <c r="A81" s="199" t="s">
        <v>223</v>
      </c>
      <c r="B81" s="200">
        <v>48544</v>
      </c>
    </row>
    <row r="82" spans="1:14" ht="21" customHeight="1">
      <c r="A82" s="201" t="s">
        <v>224</v>
      </c>
      <c r="B82" s="200">
        <v>90</v>
      </c>
    </row>
    <row r="83" spans="1:14" ht="14.25" customHeight="1">
      <c r="A83" s="199" t="s">
        <v>225</v>
      </c>
      <c r="B83" s="200">
        <v>12380</v>
      </c>
    </row>
    <row r="84" spans="1:14" ht="14.25" customHeight="1">
      <c r="A84" s="197" t="s">
        <v>226</v>
      </c>
      <c r="B84" s="200">
        <v>0</v>
      </c>
    </row>
    <row r="85" spans="1:14" ht="14.25" customHeight="1">
      <c r="A85" s="197" t="s">
        <v>227</v>
      </c>
      <c r="B85" s="200">
        <v>-2125</v>
      </c>
    </row>
    <row r="86" spans="1:14" ht="14.25" customHeight="1">
      <c r="A86" s="197" t="s">
        <v>228</v>
      </c>
      <c r="B86" s="200">
        <v>15981</v>
      </c>
    </row>
    <row r="87" spans="1:14" ht="14.25" customHeight="1">
      <c r="A87" s="197" t="s">
        <v>229</v>
      </c>
      <c r="B87" s="200">
        <v>-6223</v>
      </c>
    </row>
    <row r="88" spans="1:14" ht="14.25" customHeight="1" thickBot="1">
      <c r="A88" s="202" t="s">
        <v>230</v>
      </c>
      <c r="B88" s="203">
        <v>446600</v>
      </c>
    </row>
    <row r="89" spans="1:14" ht="14.25" customHeight="1">
      <c r="A89" s="204"/>
      <c r="B89" s="205"/>
      <c r="C89" s="205"/>
      <c r="D89" s="205"/>
      <c r="E89" s="205"/>
      <c r="F89" s="205"/>
      <c r="G89" s="205"/>
      <c r="H89" s="206"/>
      <c r="I89" s="206"/>
      <c r="J89" s="206"/>
      <c r="K89" s="206"/>
      <c r="L89" s="206"/>
      <c r="M89" s="206"/>
      <c r="N89" s="206"/>
    </row>
    <row r="90" spans="1:14" ht="14.25" customHeight="1">
      <c r="A90" s="207"/>
      <c r="B90" s="93"/>
      <c r="C90" s="93"/>
      <c r="D90" s="93"/>
      <c r="E90" s="93"/>
      <c r="F90" s="93"/>
      <c r="G90" s="93"/>
      <c r="H90" s="93"/>
      <c r="I90" s="93"/>
      <c r="J90" s="93"/>
      <c r="K90" s="93"/>
      <c r="L90" s="93"/>
      <c r="M90" s="93"/>
      <c r="N90" s="93"/>
    </row>
    <row r="91" spans="1:14" ht="14.25" customHeight="1" thickBot="1">
      <c r="A91" s="85" t="s">
        <v>231</v>
      </c>
    </row>
    <row r="92" spans="1:14" ht="14.25" customHeight="1">
      <c r="A92" s="956" t="s">
        <v>71</v>
      </c>
      <c r="B92" s="196" t="s">
        <v>232</v>
      </c>
    </row>
    <row r="93" spans="1:14" ht="14.25" customHeight="1">
      <c r="A93" s="953"/>
      <c r="B93" s="166" t="s">
        <v>219</v>
      </c>
    </row>
    <row r="94" spans="1:14" ht="14.25" customHeight="1">
      <c r="A94" s="197" t="s">
        <v>233</v>
      </c>
      <c r="B94" s="198">
        <v>637703</v>
      </c>
    </row>
    <row r="95" spans="1:14" ht="14.25" customHeight="1">
      <c r="A95" s="197" t="s">
        <v>221</v>
      </c>
      <c r="B95" s="198">
        <v>98506</v>
      </c>
    </row>
    <row r="96" spans="1:14" ht="14.25" customHeight="1">
      <c r="A96" s="199" t="s">
        <v>234</v>
      </c>
      <c r="B96" s="200">
        <v>19851</v>
      </c>
    </row>
    <row r="97" spans="1:14" ht="14.25" customHeight="1">
      <c r="A97" s="199" t="s">
        <v>235</v>
      </c>
      <c r="B97" s="200">
        <v>17641</v>
      </c>
    </row>
    <row r="98" spans="1:14" ht="14.25" customHeight="1">
      <c r="A98" s="199" t="s">
        <v>236</v>
      </c>
      <c r="B98" s="200">
        <v>48544</v>
      </c>
    </row>
    <row r="99" spans="1:14" ht="14.25" customHeight="1">
      <c r="A99" s="201" t="s">
        <v>237</v>
      </c>
      <c r="B99" s="200">
        <v>90</v>
      </c>
    </row>
    <row r="100" spans="1:14" ht="14.25" customHeight="1">
      <c r="A100" s="199" t="s">
        <v>238</v>
      </c>
      <c r="B100" s="200">
        <v>12380</v>
      </c>
    </row>
    <row r="101" spans="1:14" ht="14.25" customHeight="1">
      <c r="A101" s="197" t="s">
        <v>226</v>
      </c>
      <c r="B101" s="200">
        <v>0</v>
      </c>
    </row>
    <row r="102" spans="1:14" ht="14.25" customHeight="1">
      <c r="A102" s="197" t="s">
        <v>227</v>
      </c>
      <c r="B102" s="200">
        <v>-2992</v>
      </c>
    </row>
    <row r="103" spans="1:14" ht="14.25" customHeight="1">
      <c r="A103" s="197" t="s">
        <v>228</v>
      </c>
      <c r="B103" s="200">
        <v>15981</v>
      </c>
    </row>
    <row r="104" spans="1:14" ht="14.25" customHeight="1">
      <c r="A104" s="197" t="s">
        <v>229</v>
      </c>
      <c r="B104" s="200">
        <v>-10054</v>
      </c>
    </row>
    <row r="105" spans="1:14" ht="14.25" customHeight="1" thickBot="1">
      <c r="A105" s="202" t="s">
        <v>230</v>
      </c>
      <c r="B105" s="203">
        <v>739144</v>
      </c>
    </row>
    <row r="106" spans="1:14" ht="14.25" customHeight="1">
      <c r="A106" s="207"/>
      <c r="B106" s="93"/>
      <c r="C106" s="93"/>
      <c r="D106" s="93"/>
      <c r="E106" s="93"/>
      <c r="F106" s="93"/>
      <c r="G106" s="93"/>
      <c r="H106" s="93"/>
      <c r="I106" s="93"/>
      <c r="J106" s="93"/>
      <c r="K106" s="93"/>
      <c r="L106" s="93"/>
      <c r="M106" s="93"/>
      <c r="N106" s="93"/>
    </row>
    <row r="107" spans="1:14" ht="14.25" customHeight="1" thickBot="1">
      <c r="A107" s="85" t="s">
        <v>239</v>
      </c>
      <c r="B107" s="93"/>
      <c r="C107" s="93"/>
      <c r="D107" s="93"/>
      <c r="E107" s="93"/>
      <c r="F107" s="93"/>
      <c r="G107" s="93"/>
      <c r="H107" s="93"/>
      <c r="I107" s="93"/>
      <c r="J107" s="93"/>
      <c r="K107" s="93"/>
      <c r="L107" s="93"/>
      <c r="M107" s="93"/>
      <c r="N107" s="93"/>
    </row>
    <row r="108" spans="1:14" ht="14.25" customHeight="1">
      <c r="A108" s="208" t="s">
        <v>71</v>
      </c>
      <c r="B108" s="209" t="s">
        <v>198</v>
      </c>
      <c r="C108" s="209" t="s">
        <v>199</v>
      </c>
      <c r="D108" s="210" t="s">
        <v>240</v>
      </c>
      <c r="E108" s="93"/>
      <c r="F108" s="93"/>
      <c r="G108" s="93"/>
      <c r="H108" s="93"/>
      <c r="I108" s="93"/>
      <c r="J108" s="93"/>
      <c r="K108" s="93"/>
      <c r="L108" s="93"/>
      <c r="M108" s="93"/>
      <c r="N108" s="93"/>
    </row>
    <row r="109" spans="1:14" ht="14.25" customHeight="1">
      <c r="A109" s="211" t="s">
        <v>241</v>
      </c>
      <c r="B109" s="212">
        <v>98506</v>
      </c>
      <c r="C109" s="212">
        <v>80772</v>
      </c>
      <c r="D109" s="213">
        <v>125345</v>
      </c>
      <c r="E109" s="93"/>
      <c r="F109" s="93"/>
      <c r="G109" s="93"/>
      <c r="H109" s="93"/>
      <c r="I109" s="93"/>
      <c r="J109" s="93"/>
      <c r="K109" s="93"/>
      <c r="L109" s="93"/>
      <c r="M109" s="93"/>
      <c r="N109" s="93"/>
    </row>
    <row r="110" spans="1:14" ht="14.25" customHeight="1">
      <c r="A110" s="211" t="s">
        <v>242</v>
      </c>
      <c r="B110" s="212">
        <v>78654</v>
      </c>
      <c r="C110" s="212">
        <v>57239</v>
      </c>
      <c r="D110" s="213">
        <v>87795</v>
      </c>
      <c r="E110" s="93"/>
      <c r="F110" s="93"/>
      <c r="G110" s="93"/>
      <c r="H110" s="93"/>
      <c r="I110" s="93"/>
      <c r="J110" s="93"/>
      <c r="K110" s="93"/>
      <c r="L110" s="93"/>
      <c r="M110" s="93"/>
      <c r="N110" s="93"/>
    </row>
    <row r="111" spans="1:14" ht="14.25" customHeight="1">
      <c r="A111" s="214" t="s">
        <v>243</v>
      </c>
      <c r="B111" s="215">
        <v>0.154</v>
      </c>
      <c r="C111" s="215">
        <v>0.14599999999999999</v>
      </c>
      <c r="D111" s="216">
        <v>0.22700000000000001</v>
      </c>
      <c r="E111" s="93"/>
      <c r="F111" s="93"/>
      <c r="G111" s="93"/>
      <c r="H111" s="93"/>
      <c r="I111" s="93"/>
      <c r="J111" s="93"/>
      <c r="K111" s="93"/>
      <c r="L111" s="93"/>
      <c r="M111" s="93"/>
      <c r="N111" s="93"/>
    </row>
    <row r="112" spans="1:14" ht="14.25" customHeight="1" thickBot="1">
      <c r="A112" s="217" t="s">
        <v>244</v>
      </c>
      <c r="B112" s="218">
        <v>0.218</v>
      </c>
      <c r="C112" s="218">
        <v>0.17599999999999999</v>
      </c>
      <c r="D112" s="219">
        <v>0.27</v>
      </c>
      <c r="E112" s="93"/>
      <c r="F112" s="93"/>
      <c r="G112" s="93"/>
      <c r="H112" s="93"/>
      <c r="I112" s="93"/>
      <c r="J112" s="93"/>
      <c r="K112" s="93"/>
      <c r="L112" s="93"/>
      <c r="M112" s="93"/>
      <c r="N112" s="93"/>
    </row>
    <row r="113" spans="1:14" ht="14.25" customHeight="1">
      <c r="A113" s="207"/>
      <c r="B113" s="93"/>
      <c r="C113" s="93"/>
      <c r="D113" s="93"/>
      <c r="E113" s="93"/>
      <c r="F113" s="93"/>
      <c r="G113" s="93"/>
      <c r="H113" s="93"/>
      <c r="I113" s="93"/>
      <c r="J113" s="93"/>
      <c r="K113" s="93"/>
      <c r="L113" s="93"/>
      <c r="M113" s="93"/>
      <c r="N113" s="93"/>
    </row>
    <row r="114" spans="1:14" ht="14.25" customHeight="1">
      <c r="A114" s="207"/>
      <c r="B114" s="93"/>
      <c r="C114" s="93"/>
      <c r="D114" s="93"/>
      <c r="E114" s="93"/>
      <c r="F114" s="93"/>
      <c r="G114" s="93"/>
      <c r="H114" s="93"/>
      <c r="I114" s="93"/>
      <c r="J114" s="93"/>
      <c r="K114" s="93"/>
      <c r="L114" s="93"/>
      <c r="M114" s="93"/>
      <c r="N114" s="93"/>
    </row>
    <row r="115" spans="1:14" ht="14.25" customHeight="1">
      <c r="A115" s="85" t="s">
        <v>245</v>
      </c>
    </row>
    <row r="116" spans="1:14" ht="14.25" customHeight="1" thickBot="1">
      <c r="A116" s="85" t="s">
        <v>246</v>
      </c>
      <c r="C116" s="159"/>
    </row>
    <row r="117" spans="1:14" ht="14.25" customHeight="1">
      <c r="A117" s="946" t="s">
        <v>247</v>
      </c>
      <c r="B117" s="948" t="s">
        <v>248</v>
      </c>
      <c r="C117" s="949"/>
      <c r="D117" s="949"/>
      <c r="E117" s="949"/>
      <c r="F117" s="949"/>
      <c r="G117" s="950"/>
    </row>
    <row r="118" spans="1:14" ht="14.25" customHeight="1">
      <c r="A118" s="947"/>
      <c r="B118" s="951" t="s">
        <v>249</v>
      </c>
      <c r="C118" s="951"/>
      <c r="D118" s="951"/>
      <c r="E118" s="951" t="s">
        <v>250</v>
      </c>
      <c r="F118" s="951"/>
      <c r="G118" s="952"/>
    </row>
    <row r="119" spans="1:14" ht="14.25" customHeight="1">
      <c r="A119" s="947"/>
      <c r="B119" s="220">
        <v>0.105</v>
      </c>
      <c r="C119" s="220">
        <v>0.11</v>
      </c>
      <c r="D119" s="220">
        <v>0.115</v>
      </c>
      <c r="E119" s="220">
        <v>0.105</v>
      </c>
      <c r="F119" s="220">
        <v>0.11</v>
      </c>
      <c r="G119" s="221">
        <v>0.115</v>
      </c>
    </row>
    <row r="120" spans="1:14" ht="14.25" customHeight="1">
      <c r="A120" s="222" t="s">
        <v>129</v>
      </c>
      <c r="B120" s="223">
        <v>787443</v>
      </c>
      <c r="C120" s="223">
        <v>773983</v>
      </c>
      <c r="D120" s="223">
        <v>761581</v>
      </c>
      <c r="E120" s="224">
        <f>B120/$C$121-1</f>
        <v>6.5344506618466802E-2</v>
      </c>
      <c r="F120" s="224">
        <f t="shared" ref="E120:G122" si="3">C120/$C$121-1</f>
        <v>4.7134252594893455E-2</v>
      </c>
      <c r="G120" s="225">
        <f t="shared" si="3"/>
        <v>3.0355384065892332E-2</v>
      </c>
    </row>
    <row r="121" spans="1:14" ht="14.25" customHeight="1">
      <c r="A121" s="222" t="s">
        <v>130</v>
      </c>
      <c r="B121" s="223">
        <v>750772</v>
      </c>
      <c r="C121" s="223">
        <v>739144</v>
      </c>
      <c r="D121" s="223">
        <v>728421</v>
      </c>
      <c r="E121" s="224">
        <f t="shared" si="3"/>
        <v>1.5731711276828264E-2</v>
      </c>
      <c r="F121" s="224">
        <f t="shared" si="3"/>
        <v>0</v>
      </c>
      <c r="G121" s="225">
        <f t="shared" si="3"/>
        <v>-1.4507321983267096E-2</v>
      </c>
    </row>
    <row r="122" spans="1:14" ht="14.25" customHeight="1" thickBot="1">
      <c r="A122" s="226" t="s">
        <v>131</v>
      </c>
      <c r="B122" s="227">
        <v>713953</v>
      </c>
      <c r="C122" s="227">
        <v>704162</v>
      </c>
      <c r="D122" s="227">
        <v>695121</v>
      </c>
      <c r="E122" s="228">
        <f t="shared" si="3"/>
        <v>-3.4081315684088676E-2</v>
      </c>
      <c r="F122" s="228">
        <f t="shared" si="3"/>
        <v>-4.7327719632439647E-2</v>
      </c>
      <c r="G122" s="229">
        <f t="shared" si="3"/>
        <v>-5.9559436320933412E-2</v>
      </c>
    </row>
    <row r="123" spans="1:14" ht="14.25" customHeight="1">
      <c r="A123" s="85"/>
    </row>
    <row r="124" spans="1:14" ht="14.25" customHeight="1" thickBot="1">
      <c r="A124" s="85" t="s">
        <v>251</v>
      </c>
      <c r="C124" s="159"/>
    </row>
    <row r="125" spans="1:14" ht="14.25" customHeight="1">
      <c r="A125" s="946" t="s">
        <v>252</v>
      </c>
      <c r="B125" s="948" t="s">
        <v>248</v>
      </c>
      <c r="C125" s="949"/>
      <c r="D125" s="949"/>
      <c r="E125" s="949"/>
      <c r="F125" s="949"/>
      <c r="G125" s="950"/>
    </row>
    <row r="126" spans="1:14" ht="14.25" customHeight="1">
      <c r="A126" s="947"/>
      <c r="B126" s="951" t="s">
        <v>249</v>
      </c>
      <c r="C126" s="951"/>
      <c r="D126" s="951"/>
      <c r="E126" s="951" t="s">
        <v>250</v>
      </c>
      <c r="F126" s="951"/>
      <c r="G126" s="952"/>
    </row>
    <row r="127" spans="1:14" ht="14.25" customHeight="1">
      <c r="A127" s="947"/>
      <c r="B127" s="220">
        <v>0.105</v>
      </c>
      <c r="C127" s="220">
        <v>0.11</v>
      </c>
      <c r="D127" s="220">
        <v>0.115</v>
      </c>
      <c r="E127" s="220">
        <v>0.105</v>
      </c>
      <c r="F127" s="220">
        <v>0.11</v>
      </c>
      <c r="G127" s="221">
        <v>0.115</v>
      </c>
    </row>
    <row r="128" spans="1:14" ht="14.25" customHeight="1">
      <c r="A128" s="222" t="s">
        <v>129</v>
      </c>
      <c r="B128" s="223">
        <v>494899</v>
      </c>
      <c r="C128" s="223">
        <v>481439</v>
      </c>
      <c r="D128" s="223">
        <v>469037</v>
      </c>
      <c r="E128" s="224">
        <f>B128/$C$129-1</f>
        <v>0.10814823107926563</v>
      </c>
      <c r="F128" s="224">
        <f t="shared" ref="F128:G130" si="4">C128/$C$129-1</f>
        <v>7.8009404388714731E-2</v>
      </c>
      <c r="G128" s="225">
        <f t="shared" si="4"/>
        <v>5.0239587998208712E-2</v>
      </c>
    </row>
    <row r="129" spans="1:9" ht="14.25" customHeight="1">
      <c r="A129" s="222" t="s">
        <v>130</v>
      </c>
      <c r="B129" s="223">
        <v>458228</v>
      </c>
      <c r="C129" s="223">
        <v>446600</v>
      </c>
      <c r="D129" s="223">
        <v>435877</v>
      </c>
      <c r="E129" s="224">
        <f t="shared" ref="E129:E130" si="5">B129/$C$129-1</f>
        <v>2.6036721898790915E-2</v>
      </c>
      <c r="F129" s="224">
        <f t="shared" si="4"/>
        <v>0</v>
      </c>
      <c r="G129" s="225">
        <f t="shared" si="4"/>
        <v>-2.4010300044782773E-2</v>
      </c>
    </row>
    <row r="130" spans="1:9" ht="14.25" customHeight="1" thickBot="1">
      <c r="A130" s="226" t="s">
        <v>131</v>
      </c>
      <c r="B130" s="227">
        <v>421409</v>
      </c>
      <c r="C130" s="227">
        <v>411618</v>
      </c>
      <c r="D130" s="227">
        <v>402578</v>
      </c>
      <c r="E130" s="228">
        <f t="shared" si="5"/>
        <v>-5.6406180026869701E-2</v>
      </c>
      <c r="F130" s="228">
        <f t="shared" si="4"/>
        <v>-7.8329601433049678E-2</v>
      </c>
      <c r="G130" s="229">
        <f t="shared" si="4"/>
        <v>-9.8571428571428532E-2</v>
      </c>
    </row>
    <row r="131" spans="1:9" ht="14.25" customHeight="1">
      <c r="A131" s="230"/>
      <c r="B131" s="96"/>
      <c r="C131" s="96"/>
      <c r="D131" s="96"/>
      <c r="E131" s="231"/>
      <c r="F131" s="231"/>
      <c r="G131" s="231"/>
    </row>
    <row r="132" spans="1:9" ht="14.25" customHeight="1" thickBot="1">
      <c r="A132" s="85" t="s">
        <v>253</v>
      </c>
    </row>
    <row r="133" spans="1:9" ht="14.25" customHeight="1">
      <c r="A133" s="946" t="s">
        <v>252</v>
      </c>
      <c r="B133" s="948" t="s">
        <v>248</v>
      </c>
      <c r="C133" s="949"/>
      <c r="D133" s="949"/>
      <c r="E133" s="949"/>
      <c r="F133" s="949"/>
      <c r="G133" s="950"/>
    </row>
    <row r="134" spans="1:9" ht="14.25" customHeight="1">
      <c r="A134" s="947"/>
      <c r="B134" s="951" t="s">
        <v>249</v>
      </c>
      <c r="C134" s="951"/>
      <c r="D134" s="951"/>
      <c r="E134" s="951" t="s">
        <v>250</v>
      </c>
      <c r="F134" s="951"/>
      <c r="G134" s="952"/>
    </row>
    <row r="135" spans="1:9" ht="14.25" customHeight="1">
      <c r="A135" s="947"/>
      <c r="B135" s="220">
        <v>0.105</v>
      </c>
      <c r="C135" s="220">
        <v>0.11</v>
      </c>
      <c r="D135" s="220">
        <v>0.115</v>
      </c>
      <c r="E135" s="220">
        <v>0.105</v>
      </c>
      <c r="F135" s="220">
        <v>0.11</v>
      </c>
      <c r="G135" s="221">
        <v>0.115</v>
      </c>
    </row>
    <row r="136" spans="1:9" ht="14.25" customHeight="1">
      <c r="A136" s="222" t="s">
        <v>129</v>
      </c>
      <c r="B136" s="223">
        <v>72824</v>
      </c>
      <c r="C136" s="223">
        <v>68915</v>
      </c>
      <c r="D136" s="223">
        <v>65287</v>
      </c>
      <c r="E136" s="224">
        <f>B136/$C$137-1</f>
        <v>0.15619343981202172</v>
      </c>
      <c r="F136" s="224">
        <f t="shared" ref="F136:G138" si="6">C136/$C$137-1</f>
        <v>9.4132029339853318E-2</v>
      </c>
      <c r="G136" s="225">
        <f t="shared" si="6"/>
        <v>3.6531927729971825E-2</v>
      </c>
    </row>
    <row r="137" spans="1:9" ht="14.25" customHeight="1">
      <c r="A137" s="222" t="s">
        <v>130</v>
      </c>
      <c r="B137" s="223">
        <v>66518</v>
      </c>
      <c r="C137" s="223">
        <v>62986</v>
      </c>
      <c r="D137" s="223">
        <v>59701</v>
      </c>
      <c r="E137" s="224">
        <f t="shared" ref="E137:E138" si="7">B137/$C$137-1</f>
        <v>5.6075953386466759E-2</v>
      </c>
      <c r="F137" s="224">
        <f t="shared" si="6"/>
        <v>0</v>
      </c>
      <c r="G137" s="225">
        <f t="shared" si="6"/>
        <v>-5.2154447019972738E-2</v>
      </c>
    </row>
    <row r="138" spans="1:9" ht="14.25" customHeight="1" thickBot="1">
      <c r="A138" s="226" t="s">
        <v>131</v>
      </c>
      <c r="B138" s="227">
        <v>60186</v>
      </c>
      <c r="C138" s="227">
        <v>57031</v>
      </c>
      <c r="D138" s="227">
        <v>54091</v>
      </c>
      <c r="E138" s="228">
        <f t="shared" si="7"/>
        <v>-4.4454323182929523E-2</v>
      </c>
      <c r="F138" s="228">
        <f t="shared" si="6"/>
        <v>-9.4544819483694753E-2</v>
      </c>
      <c r="G138" s="229">
        <f t="shared" si="6"/>
        <v>-0.14122185882577076</v>
      </c>
    </row>
    <row r="139" spans="1:9" ht="14.25" customHeight="1">
      <c r="A139" s="155" t="s">
        <v>69</v>
      </c>
      <c r="B139" s="155" t="s">
        <v>69</v>
      </c>
      <c r="C139" s="155" t="s">
        <v>69</v>
      </c>
      <c r="D139" s="155" t="s">
        <v>69</v>
      </c>
    </row>
    <row r="140" spans="1:9" ht="14.25" customHeight="1" thickBot="1">
      <c r="A140" s="85" t="s">
        <v>254</v>
      </c>
      <c r="B140" s="155"/>
      <c r="C140" s="155"/>
      <c r="D140" s="155"/>
    </row>
    <row r="141" spans="1:9" ht="14.25" customHeight="1">
      <c r="A141" s="946" t="s">
        <v>252</v>
      </c>
      <c r="B141" s="948" t="s">
        <v>248</v>
      </c>
      <c r="C141" s="949"/>
      <c r="D141" s="949"/>
      <c r="E141" s="949"/>
      <c r="F141" s="949"/>
      <c r="G141" s="950"/>
    </row>
    <row r="142" spans="1:9" ht="30" customHeight="1">
      <c r="A142" s="947"/>
      <c r="B142" s="232" t="s">
        <v>174</v>
      </c>
      <c r="C142" s="233" t="s">
        <v>255</v>
      </c>
      <c r="D142" s="232" t="s">
        <v>256</v>
      </c>
      <c r="E142" s="233" t="s">
        <v>255</v>
      </c>
      <c r="F142" s="232" t="s">
        <v>257</v>
      </c>
      <c r="G142" s="234" t="s">
        <v>255</v>
      </c>
    </row>
    <row r="143" spans="1:9" ht="14.25" customHeight="1">
      <c r="A143" s="133" t="s">
        <v>130</v>
      </c>
      <c r="B143" s="223">
        <v>739144</v>
      </c>
      <c r="C143" s="224" t="s">
        <v>258</v>
      </c>
      <c r="D143" s="223">
        <v>446600</v>
      </c>
      <c r="E143" s="224" t="s">
        <v>258</v>
      </c>
      <c r="F143" s="223">
        <v>62986</v>
      </c>
      <c r="G143" s="225" t="s">
        <v>258</v>
      </c>
      <c r="I143" s="159"/>
    </row>
    <row r="144" spans="1:9" ht="14.25" customHeight="1">
      <c r="A144" s="133" t="s">
        <v>259</v>
      </c>
      <c r="B144" s="223">
        <v>725576</v>
      </c>
      <c r="C144" s="224">
        <f>B144/B$143-1</f>
        <v>-1.8356368988992622E-2</v>
      </c>
      <c r="D144" s="223">
        <v>433032</v>
      </c>
      <c r="E144" s="224">
        <f>D144/D$143-1</f>
        <v>-3.0380653828929738E-2</v>
      </c>
      <c r="F144" s="223">
        <v>58068</v>
      </c>
      <c r="G144" s="225">
        <f>F144/F$143-1</f>
        <v>-7.8080843362016927E-2</v>
      </c>
      <c r="I144" s="159"/>
    </row>
    <row r="145" spans="1:9" ht="14.25" customHeight="1">
      <c r="A145" s="133" t="s">
        <v>132</v>
      </c>
      <c r="B145" s="223">
        <v>731954</v>
      </c>
      <c r="C145" s="224">
        <f t="shared" ref="C145:E148" si="8">B145/B$143-1</f>
        <v>-9.7274685311657949E-3</v>
      </c>
      <c r="D145" s="223">
        <v>439410</v>
      </c>
      <c r="E145" s="224">
        <f t="shared" si="8"/>
        <v>-1.6099417823555728E-2</v>
      </c>
      <c r="F145" s="223">
        <v>60369</v>
      </c>
      <c r="G145" s="225">
        <f t="shared" ref="G145:G147" si="9">F145/F$143-1</f>
        <v>-4.1548915632045214E-2</v>
      </c>
      <c r="I145" s="159"/>
    </row>
    <row r="146" spans="1:9" ht="14.25" customHeight="1">
      <c r="A146" s="133" t="s">
        <v>133</v>
      </c>
      <c r="B146" s="223">
        <v>736565</v>
      </c>
      <c r="C146" s="224">
        <f t="shared" si="8"/>
        <v>-3.489171257562762E-3</v>
      </c>
      <c r="D146" s="223">
        <v>444021</v>
      </c>
      <c r="E146" s="224">
        <f t="shared" si="8"/>
        <v>-5.7747424988804363E-3</v>
      </c>
      <c r="F146" s="223">
        <v>62420</v>
      </c>
      <c r="G146" s="225">
        <f t="shared" si="9"/>
        <v>-8.9861239005493143E-3</v>
      </c>
      <c r="I146" s="159"/>
    </row>
    <row r="147" spans="1:9" ht="14.25" customHeight="1">
      <c r="A147" s="133" t="s">
        <v>134</v>
      </c>
      <c r="B147" s="223">
        <v>731343</v>
      </c>
      <c r="C147" s="224">
        <f t="shared" si="8"/>
        <v>-1.0554100418862955E-2</v>
      </c>
      <c r="D147" s="223">
        <v>438799</v>
      </c>
      <c r="E147" s="224">
        <f t="shared" si="8"/>
        <v>-1.7467532467532521E-2</v>
      </c>
      <c r="F147" s="223">
        <v>61988</v>
      </c>
      <c r="G147" s="225">
        <f t="shared" si="9"/>
        <v>-1.5844790905915618E-2</v>
      </c>
      <c r="I147" s="159"/>
    </row>
    <row r="148" spans="1:9" ht="14.25" customHeight="1" thickBot="1">
      <c r="A148" s="150" t="s">
        <v>260</v>
      </c>
      <c r="B148" s="227">
        <v>725151</v>
      </c>
      <c r="C148" s="228">
        <f t="shared" si="8"/>
        <v>-1.893135843624516E-2</v>
      </c>
      <c r="D148" s="227">
        <v>434454</v>
      </c>
      <c r="E148" s="228">
        <f t="shared" si="8"/>
        <v>-2.7196596506941284E-2</v>
      </c>
      <c r="F148" s="227" t="s">
        <v>261</v>
      </c>
      <c r="G148" s="229" t="s">
        <v>261</v>
      </c>
      <c r="I148" s="159"/>
    </row>
    <row r="149" spans="1:9" ht="14.25" customHeight="1">
      <c r="A149" s="235"/>
      <c r="B149" s="96"/>
      <c r="C149" s="97"/>
      <c r="D149" s="96"/>
      <c r="E149" s="97"/>
      <c r="F149" s="96"/>
      <c r="G149" s="97"/>
      <c r="I149" s="159"/>
    </row>
    <row r="150" spans="1:9" ht="14.25" customHeight="1">
      <c r="A150" s="73"/>
      <c r="B150" s="96"/>
      <c r="C150" s="97"/>
      <c r="D150" s="96"/>
      <c r="E150" s="97"/>
      <c r="F150" s="96"/>
      <c r="G150" s="97"/>
      <c r="I150" s="159"/>
    </row>
    <row r="151" spans="1:9" ht="14.25" customHeight="1" thickBot="1">
      <c r="A151" s="85" t="s">
        <v>262</v>
      </c>
    </row>
    <row r="152" spans="1:9" ht="14.25" customHeight="1">
      <c r="A152" s="236" t="s">
        <v>263</v>
      </c>
      <c r="B152" s="131" t="s">
        <v>264</v>
      </c>
      <c r="C152" s="237" t="s">
        <v>255</v>
      </c>
      <c r="D152" s="72"/>
    </row>
    <row r="153" spans="1:9" ht="14.25" customHeight="1">
      <c r="A153" s="118" t="s">
        <v>265</v>
      </c>
      <c r="B153" s="119">
        <v>330819</v>
      </c>
      <c r="C153" s="120" t="s">
        <v>258</v>
      </c>
      <c r="D153" s="72"/>
    </row>
    <row r="154" spans="1:9" ht="14.25" customHeight="1">
      <c r="A154" s="118" t="s">
        <v>266</v>
      </c>
      <c r="B154" s="119">
        <v>454677</v>
      </c>
      <c r="C154" s="238">
        <f>B154/B153-1</f>
        <v>0.37439808475329417</v>
      </c>
    </row>
    <row r="155" spans="1:9" ht="14.25" customHeight="1" thickBot="1">
      <c r="A155" s="121" t="s">
        <v>267</v>
      </c>
      <c r="B155" s="239">
        <v>545329</v>
      </c>
      <c r="C155" s="240">
        <f>B155/B154-1</f>
        <v>0.19937670038290922</v>
      </c>
    </row>
    <row r="156" spans="1:9" ht="14.25" customHeight="1" thickBot="1">
      <c r="B156" s="241"/>
      <c r="C156" s="242"/>
    </row>
    <row r="157" spans="1:9" ht="44.25" customHeight="1">
      <c r="A157" s="236" t="s">
        <v>263</v>
      </c>
      <c r="B157" s="243" t="s">
        <v>268</v>
      </c>
      <c r="C157" s="244" t="s">
        <v>269</v>
      </c>
      <c r="D157" s="237" t="s">
        <v>270</v>
      </c>
    </row>
    <row r="158" spans="1:9" ht="14.25" customHeight="1">
      <c r="A158" s="199">
        <v>2011</v>
      </c>
      <c r="B158" s="119">
        <v>13400</v>
      </c>
      <c r="C158" s="245">
        <v>0.52</v>
      </c>
      <c r="D158" s="166" t="s">
        <v>258</v>
      </c>
    </row>
    <row r="159" spans="1:9" ht="14.25" customHeight="1">
      <c r="A159" s="199">
        <v>2012</v>
      </c>
      <c r="B159" s="119">
        <v>15865</v>
      </c>
      <c r="C159" s="245">
        <v>0.52</v>
      </c>
      <c r="D159" s="124">
        <f>B159/B158-1</f>
        <v>0.18395522388059704</v>
      </c>
    </row>
    <row r="160" spans="1:9" ht="14.25" customHeight="1">
      <c r="A160" s="199">
        <v>2013</v>
      </c>
      <c r="B160" s="119">
        <v>18710</v>
      </c>
      <c r="C160" s="245">
        <v>0.54</v>
      </c>
      <c r="D160" s="124">
        <f t="shared" ref="D160" si="10">B160/B159-1</f>
        <v>0.17932555940750072</v>
      </c>
    </row>
    <row r="161" spans="1:5" ht="14.25" customHeight="1">
      <c r="A161" s="199">
        <v>2014</v>
      </c>
      <c r="B161" s="119">
        <v>22519</v>
      </c>
      <c r="C161" s="245">
        <v>0.57999999999999996</v>
      </c>
      <c r="D161" s="124">
        <f>B161/B160-1</f>
        <v>0.20358097274184939</v>
      </c>
    </row>
    <row r="162" spans="1:5" ht="14.25" customHeight="1">
      <c r="A162" s="199">
        <v>2015</v>
      </c>
      <c r="B162" s="119">
        <v>29267</v>
      </c>
      <c r="C162" s="245">
        <v>0.63</v>
      </c>
      <c r="D162" s="124">
        <f>B162/B161-1</f>
        <v>0.29965806652160398</v>
      </c>
    </row>
    <row r="163" spans="1:5" ht="14.25" customHeight="1">
      <c r="A163" s="199">
        <v>2016</v>
      </c>
      <c r="B163" s="119">
        <v>38198</v>
      </c>
      <c r="C163" s="245">
        <v>0.69</v>
      </c>
      <c r="D163" s="124">
        <f>B163/B162-1</f>
        <v>0.30515597772234937</v>
      </c>
    </row>
    <row r="164" spans="1:5" ht="14.25" customHeight="1">
      <c r="A164" s="199"/>
      <c r="B164" s="122"/>
      <c r="C164" s="123"/>
      <c r="D164" s="124"/>
    </row>
    <row r="165" spans="1:5" ht="14.25" customHeight="1">
      <c r="A165" s="199" t="s">
        <v>271</v>
      </c>
      <c r="B165" s="119">
        <v>17296</v>
      </c>
      <c r="C165" s="245">
        <v>0.69</v>
      </c>
      <c r="D165" s="246" t="s">
        <v>258</v>
      </c>
    </row>
    <row r="166" spans="1:5" ht="14.25" customHeight="1" thickBot="1">
      <c r="A166" s="247" t="s">
        <v>272</v>
      </c>
      <c r="B166" s="239">
        <v>23987</v>
      </c>
      <c r="C166" s="248">
        <v>0.72</v>
      </c>
      <c r="D166" s="249">
        <f>B166/B165-1</f>
        <v>0.3868524514338576</v>
      </c>
    </row>
    <row r="168" spans="1:5" ht="14.25" customHeight="1">
      <c r="A168" s="71" t="s">
        <v>273</v>
      </c>
    </row>
    <row r="170" spans="1:5" s="800" customFormat="1" ht="14.25" customHeight="1">
      <c r="A170" s="125" t="s">
        <v>274</v>
      </c>
      <c r="B170" s="125"/>
      <c r="C170" s="125"/>
      <c r="D170" s="125"/>
      <c r="E170" s="125"/>
    </row>
  </sheetData>
  <mergeCells count="25">
    <mergeCell ref="A53:A54"/>
    <mergeCell ref="B53:D53"/>
    <mergeCell ref="E53:G53"/>
    <mergeCell ref="A33:A34"/>
    <mergeCell ref="B33:D33"/>
    <mergeCell ref="E33:G33"/>
    <mergeCell ref="A47:G48"/>
    <mergeCell ref="A49:G50"/>
    <mergeCell ref="A69:A72"/>
    <mergeCell ref="A76:A77"/>
    <mergeCell ref="A92:A93"/>
    <mergeCell ref="A117:A119"/>
    <mergeCell ref="B117:G117"/>
    <mergeCell ref="B118:D118"/>
    <mergeCell ref="E118:G118"/>
    <mergeCell ref="A141:A142"/>
    <mergeCell ref="B141:G141"/>
    <mergeCell ref="A125:A127"/>
    <mergeCell ref="B125:G125"/>
    <mergeCell ref="B126:D126"/>
    <mergeCell ref="E126:G126"/>
    <mergeCell ref="A133:A135"/>
    <mergeCell ref="B133:G133"/>
    <mergeCell ref="B134:D134"/>
    <mergeCell ref="E134:G134"/>
  </mergeCells>
  <phoneticPr fontId="3"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Normal="100" workbookViewId="0">
      <pane xSplit="1" ySplit="1" topLeftCell="B2" activePane="bottomRight" state="frozen"/>
      <selection activeCell="N29" sqref="N29"/>
      <selection pane="topRight" activeCell="N29" sqref="N29"/>
      <selection pane="bottomLeft" activeCell="N29" sqref="N29"/>
      <selection pane="bottomRight"/>
    </sheetView>
  </sheetViews>
  <sheetFormatPr defaultRowHeight="12.75"/>
  <cols>
    <col min="1" max="1" width="53.5" style="79" bestFit="1" customWidth="1"/>
    <col min="2" max="2" width="15" style="79" customWidth="1"/>
    <col min="3" max="3" width="16.25" style="79" bestFit="1" customWidth="1"/>
    <col min="4" max="4" width="10" style="79" bestFit="1" customWidth="1"/>
    <col min="5" max="6" width="16.25" style="79" bestFit="1" customWidth="1"/>
    <col min="7" max="7" width="10" style="79" bestFit="1" customWidth="1"/>
    <col min="8" max="16384" width="9" style="84"/>
  </cols>
  <sheetData>
    <row r="1" spans="1:15" s="701" customFormat="1" ht="25.5">
      <c r="A1" s="127" t="s">
        <v>169</v>
      </c>
      <c r="B1" s="127"/>
      <c r="C1" s="127"/>
      <c r="D1" s="77"/>
      <c r="E1" s="77"/>
      <c r="F1" s="128"/>
      <c r="G1" s="77"/>
      <c r="H1" s="21"/>
      <c r="I1" s="20"/>
      <c r="J1" s="20"/>
      <c r="K1" s="20"/>
      <c r="L1" s="20"/>
      <c r="M1" s="20"/>
      <c r="N1" s="20"/>
      <c r="O1" s="20"/>
    </row>
    <row r="2" spans="1:15" s="701" customFormat="1" ht="12.75" customHeight="1">
      <c r="A2" s="127"/>
      <c r="B2" s="127"/>
      <c r="C2" s="127"/>
      <c r="D2" s="77"/>
      <c r="E2" s="77"/>
      <c r="F2" s="128"/>
      <c r="G2" s="77"/>
      <c r="H2" s="21"/>
      <c r="I2" s="20"/>
      <c r="J2" s="20"/>
      <c r="K2" s="20"/>
      <c r="L2" s="20"/>
      <c r="M2" s="20"/>
      <c r="N2" s="20"/>
      <c r="O2" s="20"/>
    </row>
    <row r="3" spans="1:15" s="701" customFormat="1" ht="13.5" thickBot="1">
      <c r="A3" s="128" t="s">
        <v>663</v>
      </c>
      <c r="B3" s="128"/>
      <c r="C3" s="128"/>
      <c r="D3" s="77"/>
      <c r="E3" s="77"/>
      <c r="F3" s="128"/>
      <c r="G3" s="77"/>
      <c r="H3" s="21"/>
      <c r="I3" s="20"/>
      <c r="J3" s="20"/>
      <c r="K3" s="20"/>
      <c r="L3" s="20"/>
      <c r="M3" s="20"/>
      <c r="N3" s="20"/>
      <c r="O3" s="20"/>
    </row>
    <row r="4" spans="1:15" ht="14.25">
      <c r="A4" s="130" t="s">
        <v>664</v>
      </c>
      <c r="B4" s="610" t="s">
        <v>707</v>
      </c>
      <c r="C4" s="610" t="s">
        <v>708</v>
      </c>
      <c r="D4" s="702" t="s">
        <v>331</v>
      </c>
      <c r="E4" s="610" t="s">
        <v>332</v>
      </c>
      <c r="F4" s="610" t="s">
        <v>333</v>
      </c>
      <c r="G4" s="611" t="s">
        <v>331</v>
      </c>
      <c r="H4" s="703"/>
      <c r="I4" s="703"/>
      <c r="J4" s="703"/>
    </row>
    <row r="5" spans="1:15" ht="25.5">
      <c r="A5" s="133" t="s">
        <v>665</v>
      </c>
      <c r="B5" s="704">
        <v>43425</v>
      </c>
      <c r="C5" s="704">
        <v>40776</v>
      </c>
      <c r="D5" s="705">
        <v>6.4964685108887643</v>
      </c>
      <c r="E5" s="706">
        <v>62394</v>
      </c>
      <c r="F5" s="706">
        <v>54203</v>
      </c>
      <c r="G5" s="246">
        <v>0.15111709683965824</v>
      </c>
      <c r="H5" s="703"/>
      <c r="I5" s="703"/>
      <c r="J5" s="703"/>
    </row>
    <row r="6" spans="1:15" ht="14.25">
      <c r="A6" s="616" t="s">
        <v>666</v>
      </c>
      <c r="B6" s="707">
        <v>34625.6671172243</v>
      </c>
      <c r="C6" s="707">
        <v>23900.388325593001</v>
      </c>
      <c r="D6" s="705">
        <v>44.874914355037745</v>
      </c>
      <c r="E6" s="706">
        <v>40829</v>
      </c>
      <c r="F6" s="706">
        <v>31537</v>
      </c>
      <c r="G6" s="246">
        <v>0.29463804420204842</v>
      </c>
      <c r="H6" s="703"/>
      <c r="I6" s="703"/>
      <c r="J6" s="703"/>
    </row>
    <row r="7" spans="1:15" ht="14.25">
      <c r="A7" s="616" t="s">
        <v>667</v>
      </c>
      <c r="B7" s="707">
        <v>8801.3328827757105</v>
      </c>
      <c r="C7" s="707">
        <v>16875.611674406999</v>
      </c>
      <c r="D7" s="705">
        <v>-47.845843738372317</v>
      </c>
      <c r="E7" s="706">
        <v>21565</v>
      </c>
      <c r="F7" s="706">
        <v>22666</v>
      </c>
      <c r="G7" s="246">
        <v>-4.8574958087002518E-2</v>
      </c>
      <c r="H7" s="703"/>
      <c r="I7" s="703"/>
      <c r="J7" s="703"/>
    </row>
    <row r="8" spans="1:15" ht="15" thickBot="1">
      <c r="A8" s="708" t="s">
        <v>668</v>
      </c>
      <c r="B8" s="709">
        <v>0.79736711841621877</v>
      </c>
      <c r="C8" s="709">
        <v>0.58613861893253383</v>
      </c>
      <c r="D8" s="710" t="s">
        <v>669</v>
      </c>
      <c r="E8" s="709">
        <v>0.65437381799532002</v>
      </c>
      <c r="F8" s="709">
        <v>0.58183126395217977</v>
      </c>
      <c r="G8" s="711" t="s">
        <v>670</v>
      </c>
      <c r="H8" s="703"/>
      <c r="I8" s="703"/>
      <c r="J8" s="703"/>
    </row>
    <row r="9" spans="1:15" ht="14.25">
      <c r="A9" s="91"/>
      <c r="I9" s="703"/>
      <c r="J9" s="703"/>
    </row>
    <row r="10" spans="1:15" ht="15" thickBot="1">
      <c r="A10" s="83" t="s">
        <v>671</v>
      </c>
      <c r="H10" s="703"/>
      <c r="I10" s="703"/>
      <c r="J10" s="703"/>
    </row>
    <row r="11" spans="1:15" ht="14.25">
      <c r="A11" s="130" t="s">
        <v>672</v>
      </c>
      <c r="B11" s="712">
        <v>42916</v>
      </c>
      <c r="C11" s="712">
        <v>42735</v>
      </c>
      <c r="D11" s="702" t="s">
        <v>331</v>
      </c>
      <c r="E11" s="712">
        <v>42735</v>
      </c>
      <c r="F11" s="712">
        <v>42369</v>
      </c>
      <c r="G11" s="611" t="s">
        <v>331</v>
      </c>
      <c r="H11" s="703"/>
      <c r="I11" s="703"/>
      <c r="J11" s="703"/>
    </row>
    <row r="12" spans="1:15" ht="14.25">
      <c r="A12" s="713" t="s">
        <v>673</v>
      </c>
      <c r="B12" s="704">
        <v>49560</v>
      </c>
      <c r="C12" s="704">
        <v>46230</v>
      </c>
      <c r="D12" s="705">
        <v>7.2031148604801976</v>
      </c>
      <c r="E12" s="704">
        <v>46230</v>
      </c>
      <c r="F12" s="704">
        <v>41230</v>
      </c>
      <c r="G12" s="246">
        <v>0.1212709192335677</v>
      </c>
      <c r="H12" s="703"/>
      <c r="I12" s="714"/>
      <c r="J12" s="703"/>
    </row>
    <row r="13" spans="1:15" ht="14.25">
      <c r="A13" s="713" t="s">
        <v>472</v>
      </c>
      <c r="B13" s="704">
        <v>36880</v>
      </c>
      <c r="C13" s="704">
        <v>34240</v>
      </c>
      <c r="D13" s="705">
        <v>7.7102803738317682</v>
      </c>
      <c r="E13" s="704">
        <v>34240</v>
      </c>
      <c r="F13" s="704">
        <v>31000</v>
      </c>
      <c r="G13" s="246">
        <v>0.10451612903225804</v>
      </c>
      <c r="H13" s="703"/>
      <c r="I13" s="714"/>
      <c r="J13" s="703"/>
    </row>
    <row r="14" spans="1:15" ht="14.25">
      <c r="A14" s="713" t="s">
        <v>674</v>
      </c>
      <c r="B14" s="704">
        <v>45030</v>
      </c>
      <c r="C14" s="704">
        <v>40470</v>
      </c>
      <c r="D14" s="705">
        <v>11.267605633802823</v>
      </c>
      <c r="E14" s="704">
        <v>40470</v>
      </c>
      <c r="F14" s="704">
        <v>31760</v>
      </c>
      <c r="G14" s="246">
        <v>0.27424433249370272</v>
      </c>
      <c r="H14" s="703"/>
      <c r="I14" s="714"/>
      <c r="J14" s="703"/>
    </row>
    <row r="15" spans="1:15" ht="14.25">
      <c r="A15" s="713" t="s">
        <v>675</v>
      </c>
      <c r="B15" s="704">
        <v>26340</v>
      </c>
      <c r="C15" s="704">
        <v>23310</v>
      </c>
      <c r="D15" s="705">
        <v>12.998712998713003</v>
      </c>
      <c r="E15" s="704">
        <v>23310</v>
      </c>
      <c r="F15" s="704">
        <v>18050</v>
      </c>
      <c r="G15" s="246">
        <v>0.29141274238227144</v>
      </c>
      <c r="H15" s="703"/>
      <c r="I15" s="714"/>
      <c r="J15" s="703"/>
    </row>
    <row r="16" spans="1:15" ht="14.25">
      <c r="A16" s="713" t="s">
        <v>676</v>
      </c>
      <c r="B16" s="704">
        <v>21090</v>
      </c>
      <c r="C16" s="704">
        <v>17420</v>
      </c>
      <c r="D16" s="705">
        <v>21.067738231917343</v>
      </c>
      <c r="E16" s="704">
        <v>17420</v>
      </c>
      <c r="F16" s="704">
        <v>7610</v>
      </c>
      <c r="G16" s="246">
        <v>1.2890932982917214</v>
      </c>
      <c r="H16" s="703"/>
      <c r="I16" s="714"/>
      <c r="J16" s="703"/>
    </row>
    <row r="17" spans="1:11" ht="14.25">
      <c r="A17" s="715" t="s">
        <v>68</v>
      </c>
      <c r="B17" s="716">
        <v>28310</v>
      </c>
      <c r="C17" s="716">
        <v>22610</v>
      </c>
      <c r="D17" s="717">
        <v>25.210084033613445</v>
      </c>
      <c r="E17" s="716">
        <v>22610</v>
      </c>
      <c r="F17" s="716">
        <v>8920</v>
      </c>
      <c r="G17" s="718">
        <v>1.5347533632286994</v>
      </c>
      <c r="H17" s="703"/>
      <c r="I17" s="714"/>
      <c r="J17" s="703"/>
    </row>
    <row r="18" spans="1:11" s="255" customFormat="1" ht="15.75" thickBot="1">
      <c r="A18" s="719" t="s">
        <v>291</v>
      </c>
      <c r="B18" s="720">
        <v>143280</v>
      </c>
      <c r="C18" s="720">
        <v>131070</v>
      </c>
      <c r="D18" s="721">
        <v>9.3156328679331537</v>
      </c>
      <c r="E18" s="720">
        <v>131070</v>
      </c>
      <c r="F18" s="720">
        <v>109100</v>
      </c>
      <c r="G18" s="722">
        <v>0.20137488542621451</v>
      </c>
      <c r="H18" s="723"/>
      <c r="I18" s="714"/>
      <c r="J18" s="723"/>
    </row>
    <row r="19" spans="1:11" ht="15" thickBot="1">
      <c r="A19" s="80"/>
      <c r="B19" s="80"/>
      <c r="C19" s="80"/>
      <c r="D19" s="81"/>
      <c r="E19" s="724"/>
      <c r="F19" s="724"/>
      <c r="G19" s="81"/>
      <c r="H19" s="703"/>
      <c r="I19" s="703"/>
      <c r="J19" s="703"/>
    </row>
    <row r="20" spans="1:11" ht="14.25">
      <c r="A20" s="725" t="s">
        <v>677</v>
      </c>
      <c r="B20" s="610" t="s">
        <v>707</v>
      </c>
      <c r="C20" s="610" t="s">
        <v>708</v>
      </c>
      <c r="D20" s="702" t="s">
        <v>331</v>
      </c>
      <c r="E20" s="726" t="s">
        <v>332</v>
      </c>
      <c r="F20" s="726" t="s">
        <v>333</v>
      </c>
      <c r="G20" s="611" t="s">
        <v>331</v>
      </c>
      <c r="H20" s="703"/>
      <c r="I20" s="703"/>
      <c r="J20" s="703"/>
    </row>
    <row r="21" spans="1:11" ht="14.25">
      <c r="A21" s="713" t="s">
        <v>673</v>
      </c>
      <c r="B21" s="704">
        <v>4710</v>
      </c>
      <c r="C21" s="704">
        <v>3440</v>
      </c>
      <c r="D21" s="705">
        <v>36.918604651162802</v>
      </c>
      <c r="E21" s="704">
        <v>7220</v>
      </c>
      <c r="F21" s="704">
        <v>6150</v>
      </c>
      <c r="G21" s="246">
        <v>0.17398373983739845</v>
      </c>
      <c r="H21" s="703"/>
      <c r="I21" s="727"/>
      <c r="J21" s="703"/>
    </row>
    <row r="22" spans="1:11">
      <c r="A22" s="713" t="s">
        <v>472</v>
      </c>
      <c r="B22" s="706">
        <v>7850</v>
      </c>
      <c r="C22" s="706">
        <v>6950</v>
      </c>
      <c r="D22" s="705">
        <v>12.949640287769792</v>
      </c>
      <c r="E22" s="706">
        <v>14560</v>
      </c>
      <c r="F22" s="706">
        <v>13540</v>
      </c>
      <c r="G22" s="246">
        <v>7.5332348596750309E-2</v>
      </c>
      <c r="I22" s="728"/>
    </row>
    <row r="23" spans="1:11">
      <c r="A23" s="713" t="s">
        <v>674</v>
      </c>
      <c r="B23" s="706">
        <v>4970</v>
      </c>
      <c r="C23" s="706">
        <v>3070</v>
      </c>
      <c r="D23" s="705">
        <v>61.88925081433225</v>
      </c>
      <c r="E23" s="706">
        <v>12720</v>
      </c>
      <c r="F23" s="706">
        <v>8110</v>
      </c>
      <c r="G23" s="246">
        <v>0.5684340320591863</v>
      </c>
      <c r="I23" s="727"/>
    </row>
    <row r="24" spans="1:11">
      <c r="A24" s="713" t="s">
        <v>675</v>
      </c>
      <c r="B24" s="706">
        <v>4200</v>
      </c>
      <c r="C24" s="706">
        <v>3730</v>
      </c>
      <c r="D24" s="705">
        <v>12.600536193029498</v>
      </c>
      <c r="E24" s="706">
        <v>6780</v>
      </c>
      <c r="F24" s="706">
        <v>5820</v>
      </c>
      <c r="G24" s="246">
        <v>0.1649484536082475</v>
      </c>
      <c r="I24" s="727"/>
    </row>
    <row r="25" spans="1:11">
      <c r="A25" s="713" t="s">
        <v>676</v>
      </c>
      <c r="B25" s="706">
        <v>5010</v>
      </c>
      <c r="C25" s="706">
        <v>4310</v>
      </c>
      <c r="D25" s="705">
        <v>16.241299303944313</v>
      </c>
      <c r="E25" s="706">
        <v>10780</v>
      </c>
      <c r="F25" s="706">
        <v>3920</v>
      </c>
      <c r="G25" s="246">
        <v>1.75</v>
      </c>
      <c r="I25" s="727"/>
      <c r="K25" s="729"/>
    </row>
    <row r="26" spans="1:11">
      <c r="A26" s="713" t="s">
        <v>68</v>
      </c>
      <c r="B26" s="706">
        <v>8980</v>
      </c>
      <c r="C26" s="704">
        <v>6790</v>
      </c>
      <c r="D26" s="705">
        <v>32.253313696612665</v>
      </c>
      <c r="E26" s="706">
        <v>17790</v>
      </c>
      <c r="F26" s="704">
        <v>5080</v>
      </c>
      <c r="G26" s="246">
        <v>2.5019685039370079</v>
      </c>
      <c r="I26" s="727"/>
      <c r="K26" s="729"/>
    </row>
    <row r="27" spans="1:11" s="255" customFormat="1" ht="13.5" thickBot="1">
      <c r="A27" s="719" t="s">
        <v>291</v>
      </c>
      <c r="B27" s="730">
        <v>18540</v>
      </c>
      <c r="C27" s="720">
        <v>16770</v>
      </c>
      <c r="D27" s="721">
        <v>10.554561717352406</v>
      </c>
      <c r="E27" s="730">
        <v>38420</v>
      </c>
      <c r="F27" s="720">
        <v>30730</v>
      </c>
      <c r="G27" s="731">
        <v>0.25024406117800191</v>
      </c>
      <c r="I27" s="732"/>
      <c r="K27" s="733"/>
    </row>
    <row r="28" spans="1:11">
      <c r="A28" s="80"/>
      <c r="B28" s="80"/>
      <c r="C28" s="80"/>
      <c r="D28" s="81"/>
      <c r="E28" s="734"/>
      <c r="F28" s="724"/>
      <c r="G28" s="81"/>
      <c r="K28" s="729"/>
    </row>
    <row r="29" spans="1:11" ht="13.5" thickBot="1">
      <c r="A29" s="737" t="s">
        <v>678</v>
      </c>
      <c r="B29" s="91"/>
      <c r="C29" s="91"/>
      <c r="D29" s="81"/>
      <c r="E29" s="91"/>
      <c r="F29" s="736"/>
      <c r="G29" s="81"/>
    </row>
    <row r="30" spans="1:11">
      <c r="A30" s="725" t="s">
        <v>679</v>
      </c>
      <c r="B30" s="712">
        <v>42916</v>
      </c>
      <c r="C30" s="712">
        <v>42735</v>
      </c>
      <c r="D30" s="702" t="s">
        <v>331</v>
      </c>
      <c r="E30" s="712">
        <v>42735</v>
      </c>
      <c r="F30" s="712">
        <v>42369</v>
      </c>
      <c r="G30" s="611" t="s">
        <v>331</v>
      </c>
    </row>
    <row r="31" spans="1:11">
      <c r="A31" s="738" t="s">
        <v>680</v>
      </c>
      <c r="B31" s="704">
        <v>403037.44300000003</v>
      </c>
      <c r="C31" s="704">
        <v>346300</v>
      </c>
      <c r="D31" s="705">
        <v>16.383899220329191</v>
      </c>
      <c r="E31" s="739">
        <v>346300</v>
      </c>
      <c r="F31" s="741">
        <v>241570</v>
      </c>
      <c r="G31" s="246">
        <v>0.43353893281450517</v>
      </c>
      <c r="H31" s="742"/>
      <c r="I31" s="732"/>
      <c r="J31" s="728"/>
    </row>
    <row r="32" spans="1:11">
      <c r="A32" s="743" t="s">
        <v>681</v>
      </c>
      <c r="B32" s="704">
        <v>305315.04800000001</v>
      </c>
      <c r="C32" s="704">
        <v>264910</v>
      </c>
      <c r="D32" s="705">
        <v>15.252367974028914</v>
      </c>
      <c r="E32" s="704">
        <v>264910</v>
      </c>
      <c r="F32" s="704">
        <v>182580</v>
      </c>
      <c r="G32" s="246">
        <v>0.45092562164530614</v>
      </c>
      <c r="H32" s="742"/>
      <c r="I32" s="732"/>
      <c r="J32" s="728"/>
    </row>
    <row r="33" spans="1:10">
      <c r="A33" s="743" t="s">
        <v>682</v>
      </c>
      <c r="B33" s="704">
        <v>270410.58500000002</v>
      </c>
      <c r="C33" s="706">
        <v>218660</v>
      </c>
      <c r="D33" s="705">
        <v>23.667147626452014</v>
      </c>
      <c r="E33" s="706">
        <v>218660</v>
      </c>
      <c r="F33" s="706">
        <v>132170</v>
      </c>
      <c r="G33" s="246">
        <v>0.65438450480441857</v>
      </c>
      <c r="H33" s="742"/>
      <c r="I33" s="732"/>
      <c r="J33" s="728"/>
    </row>
    <row r="34" spans="1:10">
      <c r="A34" s="738" t="s">
        <v>683</v>
      </c>
      <c r="B34" s="739">
        <v>288119.228</v>
      </c>
      <c r="C34" s="744">
        <v>233360</v>
      </c>
      <c r="D34" s="740">
        <v>23.46555879328076</v>
      </c>
      <c r="E34" s="744">
        <v>233360</v>
      </c>
      <c r="F34" s="744">
        <v>107190</v>
      </c>
      <c r="G34" s="246">
        <v>1.1770687564138447</v>
      </c>
      <c r="H34" s="742"/>
      <c r="I34" s="732"/>
      <c r="J34" s="728"/>
    </row>
    <row r="35" spans="1:10">
      <c r="A35" s="743" t="s">
        <v>681</v>
      </c>
      <c r="B35" s="704">
        <v>175265.09099999999</v>
      </c>
      <c r="C35" s="706">
        <v>151200</v>
      </c>
      <c r="D35" s="705">
        <v>15.916065476190466</v>
      </c>
      <c r="E35" s="706">
        <v>151200</v>
      </c>
      <c r="F35" s="706">
        <v>71680</v>
      </c>
      <c r="G35" s="246">
        <v>1.109375</v>
      </c>
      <c r="H35" s="742"/>
      <c r="I35" s="732"/>
      <c r="J35" s="728"/>
    </row>
    <row r="36" spans="1:10" ht="13.5" thickBot="1">
      <c r="A36" s="745" t="s">
        <v>682</v>
      </c>
      <c r="B36" s="746">
        <v>179455.772</v>
      </c>
      <c r="C36" s="746">
        <v>130090</v>
      </c>
      <c r="D36" s="747">
        <v>37.947399492658931</v>
      </c>
      <c r="E36" s="746">
        <v>130090</v>
      </c>
      <c r="F36" s="746">
        <v>52240</v>
      </c>
      <c r="G36" s="722">
        <v>1.490237366003063</v>
      </c>
      <c r="H36" s="742"/>
      <c r="I36" s="732"/>
      <c r="J36" s="728"/>
    </row>
    <row r="37" spans="1:10" ht="13.5" thickBot="1">
      <c r="A37" s="80"/>
      <c r="B37" s="80"/>
      <c r="C37" s="724"/>
      <c r="D37" s="91"/>
      <c r="E37" s="724"/>
      <c r="F37" s="724"/>
      <c r="G37" s="91"/>
      <c r="H37" s="742"/>
    </row>
    <row r="38" spans="1:10">
      <c r="A38" s="748" t="s">
        <v>684</v>
      </c>
      <c r="B38" s="749">
        <v>41320</v>
      </c>
      <c r="C38" s="750">
        <v>69050</v>
      </c>
      <c r="D38" s="751">
        <v>-40.15930485155684</v>
      </c>
      <c r="E38" s="750">
        <v>69050</v>
      </c>
      <c r="F38" s="750">
        <v>52690</v>
      </c>
      <c r="G38" s="752">
        <v>0.31049535016132102</v>
      </c>
      <c r="H38" s="742"/>
    </row>
    <row r="39" spans="1:10">
      <c r="A39" s="616" t="s">
        <v>685</v>
      </c>
      <c r="B39" s="753">
        <v>2.04</v>
      </c>
      <c r="C39" s="735">
        <v>1.94</v>
      </c>
      <c r="D39" s="705">
        <v>5.1546391752577359</v>
      </c>
      <c r="E39" s="735">
        <v>1.94</v>
      </c>
      <c r="F39" s="735">
        <v>1.67</v>
      </c>
      <c r="G39" s="246">
        <v>0.16167664670658688</v>
      </c>
      <c r="H39" s="742"/>
    </row>
    <row r="40" spans="1:10">
      <c r="A40" s="616" t="s">
        <v>620</v>
      </c>
      <c r="B40" s="707">
        <v>65310</v>
      </c>
      <c r="C40" s="704">
        <v>61990</v>
      </c>
      <c r="D40" s="705">
        <v>5.3557025326665508</v>
      </c>
      <c r="E40" s="704">
        <v>61990</v>
      </c>
      <c r="F40" s="754">
        <v>43560</v>
      </c>
      <c r="G40" s="246">
        <v>0.42309458218549123</v>
      </c>
      <c r="H40" s="742"/>
    </row>
    <row r="41" spans="1:10" ht="13.5" thickBot="1">
      <c r="A41" s="708" t="s">
        <v>686</v>
      </c>
      <c r="B41" s="755">
        <v>0.219</v>
      </c>
      <c r="C41" s="756">
        <v>0.191</v>
      </c>
      <c r="D41" s="710" t="s">
        <v>687</v>
      </c>
      <c r="E41" s="756">
        <v>0.191</v>
      </c>
      <c r="F41" s="757" t="s">
        <v>261</v>
      </c>
      <c r="G41" s="758" t="s">
        <v>261</v>
      </c>
      <c r="H41" s="742"/>
    </row>
    <row r="42" spans="1:10">
      <c r="A42" s="590"/>
      <c r="B42" s="912"/>
      <c r="C42" s="913"/>
      <c r="D42" s="914"/>
      <c r="E42" s="913"/>
      <c r="F42" s="207"/>
      <c r="G42" s="207"/>
      <c r="H42" s="742"/>
    </row>
    <row r="43" spans="1:10" ht="13.5" thickBot="1">
      <c r="A43" s="737" t="s">
        <v>688</v>
      </c>
    </row>
    <row r="44" spans="1:10">
      <c r="A44" s="921"/>
      <c r="B44" s="922" t="s">
        <v>707</v>
      </c>
      <c r="C44" s="922" t="s">
        <v>708</v>
      </c>
      <c r="D44" s="923" t="s">
        <v>331</v>
      </c>
      <c r="E44" s="923" t="s">
        <v>332</v>
      </c>
      <c r="F44" s="923" t="s">
        <v>333</v>
      </c>
      <c r="G44" s="924" t="s">
        <v>331</v>
      </c>
    </row>
    <row r="45" spans="1:10" ht="13.5" thickBot="1">
      <c r="A45" s="925" t="s">
        <v>285</v>
      </c>
      <c r="B45" s="926">
        <v>241.66</v>
      </c>
      <c r="C45" s="926">
        <v>203.97</v>
      </c>
      <c r="D45" s="927">
        <v>18.5</v>
      </c>
      <c r="E45" s="928">
        <v>311.51</v>
      </c>
      <c r="F45" s="928">
        <v>289.07</v>
      </c>
      <c r="G45" s="929">
        <v>7.7628256131732742E-2</v>
      </c>
    </row>
    <row r="46" spans="1:10" ht="13.5" thickBot="1">
      <c r="A46" s="930"/>
      <c r="B46" s="919"/>
      <c r="C46" s="915"/>
      <c r="D46" s="916"/>
      <c r="E46" s="917"/>
      <c r="F46" s="917"/>
      <c r="G46" s="918"/>
    </row>
    <row r="47" spans="1:10">
      <c r="A47" s="934"/>
      <c r="B47" s="935">
        <v>42916</v>
      </c>
      <c r="C47" s="935">
        <v>42735</v>
      </c>
      <c r="D47" s="936" t="s">
        <v>331</v>
      </c>
      <c r="E47" s="935">
        <v>42735</v>
      </c>
      <c r="F47" s="935">
        <v>42369</v>
      </c>
      <c r="G47" s="937" t="s">
        <v>331</v>
      </c>
    </row>
    <row r="48" spans="1:10">
      <c r="A48" s="938" t="s">
        <v>782</v>
      </c>
      <c r="B48" s="931">
        <v>2.2799999999999998</v>
      </c>
      <c r="C48" s="932"/>
      <c r="D48" s="933" t="s">
        <v>261</v>
      </c>
      <c r="E48" s="920">
        <v>2.21</v>
      </c>
      <c r="F48" s="920">
        <v>2.0299999999999998</v>
      </c>
      <c r="G48" s="939">
        <v>8.866995073891637E-2</v>
      </c>
    </row>
    <row r="49" spans="1:7" ht="13.5" thickBot="1">
      <c r="A49" s="940" t="s">
        <v>689</v>
      </c>
      <c r="B49" s="941">
        <v>37340</v>
      </c>
      <c r="C49" s="942">
        <v>31500</v>
      </c>
      <c r="D49" s="943">
        <v>18.5</v>
      </c>
      <c r="E49" s="942">
        <v>31500</v>
      </c>
      <c r="F49" s="942">
        <v>20780</v>
      </c>
      <c r="G49" s="944">
        <v>0.51588065447545728</v>
      </c>
    </row>
    <row r="50" spans="1:7">
      <c r="A50" s="82"/>
      <c r="B50" s="945"/>
      <c r="C50" s="82"/>
      <c r="D50" s="91"/>
      <c r="E50" s="759"/>
      <c r="F50" s="759"/>
      <c r="G50" s="91"/>
    </row>
    <row r="51" spans="1:7" ht="13.5" thickBot="1">
      <c r="A51" s="911" t="s">
        <v>781</v>
      </c>
      <c r="B51" s="82"/>
      <c r="C51" s="82"/>
      <c r="D51" s="91"/>
      <c r="E51" s="759"/>
      <c r="F51" s="759"/>
      <c r="G51" s="91"/>
    </row>
    <row r="52" spans="1:7">
      <c r="A52" s="725" t="s">
        <v>71</v>
      </c>
      <c r="B52" s="610" t="s">
        <v>707</v>
      </c>
      <c r="C52" s="610" t="s">
        <v>708</v>
      </c>
      <c r="D52" s="702" t="s">
        <v>331</v>
      </c>
      <c r="E52" s="726" t="s">
        <v>332</v>
      </c>
      <c r="F52" s="726" t="s">
        <v>333</v>
      </c>
      <c r="G52" s="611" t="s">
        <v>331</v>
      </c>
    </row>
    <row r="53" spans="1:7">
      <c r="A53" s="760" t="s">
        <v>690</v>
      </c>
      <c r="B53" s="761"/>
      <c r="C53" s="761"/>
      <c r="D53" s="735"/>
      <c r="E53" s="762"/>
      <c r="F53" s="762"/>
      <c r="G53" s="763"/>
    </row>
    <row r="54" spans="1:7">
      <c r="A54" s="222" t="s">
        <v>691</v>
      </c>
      <c r="B54" s="764">
        <v>16260</v>
      </c>
      <c r="C54" s="765">
        <v>13899</v>
      </c>
      <c r="D54" s="705">
        <v>16.986833585150009</v>
      </c>
      <c r="E54" s="142">
        <v>28792</v>
      </c>
      <c r="F54" s="142">
        <v>24951</v>
      </c>
      <c r="G54" s="246">
        <v>0.15394172578253373</v>
      </c>
    </row>
    <row r="55" spans="1:7">
      <c r="A55" s="760" t="s">
        <v>692</v>
      </c>
      <c r="B55" s="761"/>
      <c r="C55" s="766"/>
      <c r="D55" s="767"/>
      <c r="E55" s="735"/>
      <c r="F55" s="142"/>
      <c r="G55" s="246"/>
    </row>
    <row r="56" spans="1:7">
      <c r="A56" s="222" t="s">
        <v>691</v>
      </c>
      <c r="B56" s="764">
        <v>3618</v>
      </c>
      <c r="C56" s="765">
        <v>3029</v>
      </c>
      <c r="D56" s="705">
        <v>19.445361505447334</v>
      </c>
      <c r="E56" s="142">
        <v>5489</v>
      </c>
      <c r="F56" s="142">
        <v>4597</v>
      </c>
      <c r="G56" s="246">
        <v>0.19403959103763313</v>
      </c>
    </row>
    <row r="57" spans="1:7">
      <c r="A57" s="760" t="s">
        <v>411</v>
      </c>
      <c r="B57" s="761"/>
      <c r="C57" s="766"/>
      <c r="D57" s="767"/>
      <c r="E57" s="762"/>
      <c r="F57" s="142"/>
      <c r="G57" s="246"/>
    </row>
    <row r="58" spans="1:7" ht="13.5" thickBot="1">
      <c r="A58" s="768" t="s">
        <v>691</v>
      </c>
      <c r="B58" s="769">
        <v>335</v>
      </c>
      <c r="C58" s="770">
        <v>43</v>
      </c>
      <c r="D58" s="717">
        <v>679.06976744186045</v>
      </c>
      <c r="E58" s="771">
        <v>113</v>
      </c>
      <c r="F58" s="772">
        <v>64</v>
      </c>
      <c r="G58" s="718">
        <v>0.765625</v>
      </c>
    </row>
    <row r="59" spans="1:7" s="79" customFormat="1" ht="13.5" thickBot="1">
      <c r="A59" s="773"/>
      <c r="B59" s="774"/>
      <c r="C59" s="775"/>
      <c r="D59" s="776"/>
      <c r="E59" s="777"/>
      <c r="F59" s="778"/>
      <c r="G59" s="779"/>
    </row>
    <row r="60" spans="1:7">
      <c r="A60" s="780" t="s">
        <v>693</v>
      </c>
      <c r="B60" s="781"/>
      <c r="C60" s="781"/>
      <c r="D60" s="782"/>
      <c r="E60" s="783"/>
      <c r="F60" s="783"/>
      <c r="G60" s="784"/>
    </row>
    <row r="61" spans="1:7">
      <c r="A61" s="760" t="s">
        <v>690</v>
      </c>
      <c r="B61" s="761"/>
      <c r="C61" s="761"/>
      <c r="D61" s="767"/>
      <c r="E61" s="735"/>
      <c r="F61" s="735"/>
      <c r="G61" s="246"/>
    </row>
    <row r="62" spans="1:7">
      <c r="A62" s="222" t="s">
        <v>691</v>
      </c>
      <c r="B62" s="337">
        <v>0.157</v>
      </c>
      <c r="C62" s="785">
        <v>0.16600000000000001</v>
      </c>
      <c r="D62" s="786" t="s">
        <v>694</v>
      </c>
      <c r="E62" s="787">
        <v>0.16200000000000001</v>
      </c>
      <c r="F62" s="787">
        <v>0.152</v>
      </c>
      <c r="G62" s="246" t="s">
        <v>695</v>
      </c>
    </row>
    <row r="63" spans="1:7">
      <c r="A63" s="760" t="s">
        <v>692</v>
      </c>
      <c r="B63" s="761"/>
      <c r="C63" s="232"/>
      <c r="D63" s="767"/>
      <c r="E63" s="788"/>
      <c r="F63" s="787"/>
      <c r="G63" s="246"/>
    </row>
    <row r="64" spans="1:7">
      <c r="A64" s="222" t="s">
        <v>691</v>
      </c>
      <c r="B64" s="337">
        <v>0.42</v>
      </c>
      <c r="C64" s="785">
        <v>0.41199999999999998</v>
      </c>
      <c r="D64" s="786" t="s">
        <v>293</v>
      </c>
      <c r="E64" s="787">
        <v>0.44400000000000001</v>
      </c>
      <c r="F64" s="787">
        <v>0.436</v>
      </c>
      <c r="G64" s="246" t="s">
        <v>459</v>
      </c>
    </row>
    <row r="65" spans="1:9">
      <c r="A65" s="760" t="s">
        <v>411</v>
      </c>
      <c r="B65" s="761"/>
      <c r="C65" s="232"/>
      <c r="D65" s="767"/>
      <c r="E65" s="788"/>
      <c r="F65" s="787"/>
      <c r="G65" s="246"/>
    </row>
    <row r="66" spans="1:9" ht="13.5" thickBot="1">
      <c r="A66" s="226" t="s">
        <v>691</v>
      </c>
      <c r="B66" s="339">
        <v>0.34105086280339947</v>
      </c>
      <c r="C66" s="789">
        <v>0.13700000000000001</v>
      </c>
      <c r="D66" s="710" t="s">
        <v>696</v>
      </c>
      <c r="E66" s="790">
        <v>0.14299999999999999</v>
      </c>
      <c r="F66" s="790">
        <v>0.122</v>
      </c>
      <c r="G66" s="722" t="s">
        <v>697</v>
      </c>
    </row>
    <row r="67" spans="1:9" ht="13.5" thickBot="1">
      <c r="A67" s="91"/>
      <c r="B67" s="91"/>
      <c r="C67" s="91"/>
      <c r="D67" s="91"/>
      <c r="E67" s="91"/>
      <c r="F67" s="91"/>
      <c r="G67" s="91"/>
    </row>
    <row r="68" spans="1:9">
      <c r="A68" s="725" t="s">
        <v>698</v>
      </c>
      <c r="B68" s="712">
        <v>42916</v>
      </c>
      <c r="C68" s="712">
        <v>42735</v>
      </c>
      <c r="D68" s="702" t="s">
        <v>331</v>
      </c>
      <c r="E68" s="712">
        <v>42735</v>
      </c>
      <c r="F68" s="712">
        <v>42369</v>
      </c>
      <c r="G68" s="611" t="s">
        <v>331</v>
      </c>
    </row>
    <row r="69" spans="1:9">
      <c r="A69" s="738" t="s">
        <v>699</v>
      </c>
      <c r="B69" s="791"/>
      <c r="C69" s="792"/>
      <c r="D69" s="735"/>
      <c r="E69" s="792"/>
      <c r="F69" s="792"/>
      <c r="G69" s="763"/>
    </row>
    <row r="70" spans="1:9">
      <c r="A70" s="743" t="s">
        <v>700</v>
      </c>
      <c r="B70" s="764">
        <v>140</v>
      </c>
      <c r="C70" s="706">
        <v>110</v>
      </c>
      <c r="D70" s="705">
        <v>27.27272727272727</v>
      </c>
      <c r="E70" s="706">
        <v>110</v>
      </c>
      <c r="F70" s="165" t="s">
        <v>261</v>
      </c>
      <c r="G70" s="166" t="s">
        <v>261</v>
      </c>
      <c r="I70" s="793"/>
    </row>
    <row r="71" spans="1:9">
      <c r="A71" s="743" t="s">
        <v>701</v>
      </c>
      <c r="B71" s="764">
        <v>26880</v>
      </c>
      <c r="C71" s="706">
        <v>24930</v>
      </c>
      <c r="D71" s="705">
        <v>7.8219013237063706</v>
      </c>
      <c r="E71" s="706">
        <v>24930</v>
      </c>
      <c r="F71" s="165" t="s">
        <v>261</v>
      </c>
      <c r="G71" s="166" t="s">
        <v>261</v>
      </c>
      <c r="I71" s="793"/>
    </row>
    <row r="72" spans="1:9">
      <c r="A72" s="743" t="s">
        <v>702</v>
      </c>
      <c r="B72" s="764">
        <v>56310</v>
      </c>
      <c r="C72" s="706">
        <v>56750</v>
      </c>
      <c r="D72" s="705">
        <v>-0.77533039647577073</v>
      </c>
      <c r="E72" s="706">
        <v>56750</v>
      </c>
      <c r="F72" s="165" t="s">
        <v>261</v>
      </c>
      <c r="G72" s="166" t="s">
        <v>261</v>
      </c>
      <c r="I72" s="793"/>
    </row>
    <row r="73" spans="1:9">
      <c r="A73" s="743" t="s">
        <v>703</v>
      </c>
      <c r="B73" s="764">
        <v>59950</v>
      </c>
      <c r="C73" s="706">
        <v>49280</v>
      </c>
      <c r="D73" s="705">
        <v>21.651785714285722</v>
      </c>
      <c r="E73" s="706">
        <v>49280</v>
      </c>
      <c r="F73" s="165" t="s">
        <v>261</v>
      </c>
      <c r="G73" s="166" t="s">
        <v>261</v>
      </c>
      <c r="I73" s="793"/>
    </row>
    <row r="74" spans="1:9">
      <c r="A74" s="743" t="s">
        <v>704</v>
      </c>
      <c r="B74" s="764">
        <v>143280</v>
      </c>
      <c r="C74" s="706">
        <v>131070</v>
      </c>
      <c r="D74" s="705">
        <v>9.3156328679331537</v>
      </c>
      <c r="E74" s="706">
        <v>131070</v>
      </c>
      <c r="F74" s="165" t="s">
        <v>261</v>
      </c>
      <c r="G74" s="166" t="s">
        <v>261</v>
      </c>
      <c r="I74" s="793"/>
    </row>
    <row r="75" spans="1:9">
      <c r="A75" s="738" t="s">
        <v>705</v>
      </c>
      <c r="B75" s="791"/>
      <c r="C75" s="706"/>
      <c r="D75" s="794"/>
      <c r="E75" s="706"/>
      <c r="F75" s="706"/>
      <c r="G75" s="124"/>
      <c r="I75" s="793"/>
    </row>
    <row r="76" spans="1:9">
      <c r="A76" s="743" t="s">
        <v>700</v>
      </c>
      <c r="B76" s="795">
        <v>10.06</v>
      </c>
      <c r="C76" s="796">
        <v>10.63</v>
      </c>
      <c r="D76" s="705">
        <v>-5.3621825023518426</v>
      </c>
      <c r="E76" s="796">
        <v>10.63</v>
      </c>
      <c r="F76" s="796">
        <v>9.23</v>
      </c>
      <c r="G76" s="124">
        <v>0.15167930660888418</v>
      </c>
      <c r="I76" s="793"/>
    </row>
    <row r="77" spans="1:9">
      <c r="A77" s="743" t="s">
        <v>701</v>
      </c>
      <c r="B77" s="795">
        <v>3.49</v>
      </c>
      <c r="C77" s="796">
        <v>3.34</v>
      </c>
      <c r="D77" s="705">
        <v>4.491017964071875</v>
      </c>
      <c r="E77" s="796">
        <v>3.34</v>
      </c>
      <c r="F77" s="796">
        <v>3.11</v>
      </c>
      <c r="G77" s="124">
        <v>7.3954983922829509E-2</v>
      </c>
      <c r="I77" s="793"/>
    </row>
    <row r="78" spans="1:9">
      <c r="A78" s="743" t="s">
        <v>702</v>
      </c>
      <c r="B78" s="795">
        <v>2.2799999999999998</v>
      </c>
      <c r="C78" s="796">
        <v>2.19</v>
      </c>
      <c r="D78" s="705">
        <v>4.1095890410958846</v>
      </c>
      <c r="E78" s="796">
        <v>2.19</v>
      </c>
      <c r="F78" s="796">
        <v>2.0499999999999998</v>
      </c>
      <c r="G78" s="124">
        <v>6.8292682926829329E-2</v>
      </c>
      <c r="I78" s="793"/>
    </row>
    <row r="79" spans="1:9">
      <c r="A79" s="743" t="s">
        <v>703</v>
      </c>
      <c r="B79" s="795">
        <v>1.73</v>
      </c>
      <c r="C79" s="796">
        <v>1.65</v>
      </c>
      <c r="D79" s="705">
        <v>4.8484848484848575</v>
      </c>
      <c r="E79" s="796">
        <v>1.65</v>
      </c>
      <c r="F79" s="796">
        <v>1.58</v>
      </c>
      <c r="G79" s="124">
        <v>4.4303797468354222E-2</v>
      </c>
      <c r="I79" s="793"/>
    </row>
    <row r="80" spans="1:9" ht="13.5" thickBot="1">
      <c r="A80" s="797" t="s">
        <v>704</v>
      </c>
      <c r="B80" s="798">
        <v>2.2799999999999998</v>
      </c>
      <c r="C80" s="799">
        <v>2.21</v>
      </c>
      <c r="D80" s="747">
        <v>3.1674208144796268</v>
      </c>
      <c r="E80" s="799">
        <v>2.21</v>
      </c>
      <c r="F80" s="799">
        <v>2.0299999999999998</v>
      </c>
      <c r="G80" s="249">
        <v>8.866995073891637E-2</v>
      </c>
      <c r="I80" s="793"/>
    </row>
    <row r="82" spans="1:8" s="800" customFormat="1" ht="15">
      <c r="A82" s="125" t="s">
        <v>371</v>
      </c>
      <c r="B82" s="125"/>
      <c r="C82" s="125"/>
      <c r="D82" s="125"/>
      <c r="E82" s="125"/>
      <c r="F82" s="125"/>
      <c r="G82" s="125"/>
      <c r="H82" s="125"/>
    </row>
  </sheetData>
  <phoneticPr fontId="3"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zoomScaleNormal="100" workbookViewId="0">
      <pane xSplit="1" ySplit="1" topLeftCell="B2" activePane="bottomRight" state="frozen"/>
      <selection activeCell="N29" sqref="N29"/>
      <selection pane="topRight" activeCell="N29" sqref="N29"/>
      <selection pane="bottomLeft" activeCell="N29" sqref="N29"/>
      <selection pane="bottomRight"/>
    </sheetView>
  </sheetViews>
  <sheetFormatPr defaultRowHeight="14.25"/>
  <cols>
    <col min="1" max="1" width="30.75" style="373" customWidth="1"/>
    <col min="2" max="3" width="16.375" style="373" customWidth="1"/>
    <col min="4" max="4" width="17.5" style="398" customWidth="1"/>
    <col min="5" max="5" width="13.25" style="373" bestFit="1" customWidth="1"/>
    <col min="6" max="6" width="16.375" style="373" bestFit="1" customWidth="1"/>
    <col min="7" max="7" width="17.125" style="416" customWidth="1"/>
    <col min="8" max="8" width="13.25" style="284" bestFit="1" customWidth="1"/>
    <col min="9" max="9" width="16.25" style="284" bestFit="1" customWidth="1"/>
    <col min="10" max="10" width="16.25" style="284" customWidth="1"/>
    <col min="11" max="11" width="9.625" style="284" bestFit="1" customWidth="1"/>
    <col min="12" max="12" width="9.5" style="284" bestFit="1" customWidth="1"/>
    <col min="13" max="13" width="16.375" style="284" bestFit="1" customWidth="1"/>
    <col min="14" max="14" width="9.625" style="284" bestFit="1" customWidth="1"/>
    <col min="15" max="15" width="9.5" style="284" bestFit="1" customWidth="1"/>
    <col min="16" max="16" width="16.375" style="284" bestFit="1" customWidth="1"/>
    <col min="17" max="21" width="9" style="284"/>
    <col min="22" max="25" width="9" style="347"/>
    <col min="26" max="16384" width="9" style="373"/>
  </cols>
  <sheetData>
    <row r="1" spans="1:36" ht="25.5">
      <c r="A1" s="269" t="s">
        <v>169</v>
      </c>
      <c r="B1" s="368"/>
      <c r="C1" s="270"/>
      <c r="D1" s="369"/>
      <c r="E1" s="370"/>
      <c r="F1" s="370"/>
      <c r="G1" s="371"/>
      <c r="H1" s="372"/>
      <c r="I1" s="372"/>
      <c r="J1" s="372"/>
    </row>
    <row r="2" spans="1:36" s="376" customFormat="1">
      <c r="A2" s="374"/>
      <c r="B2" s="374"/>
      <c r="C2" s="374"/>
      <c r="D2" s="375"/>
      <c r="G2" s="377"/>
      <c r="H2" s="284"/>
      <c r="I2" s="284"/>
      <c r="J2" s="284"/>
      <c r="K2" s="284"/>
      <c r="L2" s="284"/>
      <c r="M2" s="284"/>
      <c r="N2" s="284"/>
      <c r="O2" s="284"/>
      <c r="P2" s="284"/>
      <c r="Q2" s="284"/>
      <c r="R2" s="284"/>
      <c r="S2" s="284"/>
      <c r="T2" s="284"/>
      <c r="U2" s="284"/>
      <c r="V2" s="347"/>
      <c r="W2" s="347"/>
      <c r="X2" s="347"/>
      <c r="Y2" s="347"/>
      <c r="Z2" s="373"/>
      <c r="AA2" s="373"/>
      <c r="AB2" s="373"/>
      <c r="AC2" s="373"/>
      <c r="AD2" s="373"/>
      <c r="AE2" s="373"/>
      <c r="AF2" s="373"/>
      <c r="AG2" s="373"/>
      <c r="AH2" s="373"/>
      <c r="AI2" s="373"/>
      <c r="AJ2" s="373"/>
    </row>
    <row r="3" spans="1:36" ht="15" thickBot="1">
      <c r="A3" s="438" t="s">
        <v>376</v>
      </c>
      <c r="B3" s="438"/>
      <c r="C3" s="438"/>
      <c r="D3" s="439"/>
      <c r="E3" s="376"/>
      <c r="F3" s="376"/>
      <c r="G3" s="284"/>
      <c r="V3" s="373"/>
      <c r="W3" s="373"/>
      <c r="X3" s="373"/>
      <c r="Y3" s="373"/>
    </row>
    <row r="4" spans="1:36" s="376" customFormat="1" ht="12.75">
      <c r="A4" s="378" t="s">
        <v>71</v>
      </c>
      <c r="B4" s="379" t="s">
        <v>653</v>
      </c>
      <c r="C4" s="380" t="s">
        <v>654</v>
      </c>
      <c r="D4" s="381" t="s">
        <v>377</v>
      </c>
      <c r="G4" s="284"/>
      <c r="H4" s="284"/>
      <c r="I4" s="284"/>
      <c r="J4" s="284"/>
      <c r="K4" s="284"/>
      <c r="L4" s="284"/>
      <c r="M4" s="284"/>
      <c r="N4" s="284"/>
      <c r="O4" s="284"/>
      <c r="P4" s="284"/>
      <c r="Q4" s="284"/>
      <c r="R4" s="284"/>
      <c r="S4" s="284"/>
      <c r="T4" s="284"/>
      <c r="U4" s="284"/>
    </row>
    <row r="5" spans="1:36" s="384" customFormat="1" ht="12.75">
      <c r="A5" s="382" t="s">
        <v>337</v>
      </c>
      <c r="B5" s="383">
        <v>23806</v>
      </c>
      <c r="C5" s="383">
        <v>17470</v>
      </c>
      <c r="D5" s="357">
        <v>36.267887807670299</v>
      </c>
      <c r="G5" s="91"/>
      <c r="H5" s="91"/>
      <c r="I5" s="91"/>
      <c r="J5" s="284"/>
      <c r="K5" s="284"/>
      <c r="L5" s="284"/>
      <c r="M5" s="284"/>
      <c r="N5" s="284"/>
      <c r="O5" s="284"/>
      <c r="P5" s="284"/>
      <c r="Q5" s="284"/>
      <c r="R5" s="284"/>
      <c r="S5" s="284"/>
      <c r="T5" s="284"/>
      <c r="U5" s="284"/>
      <c r="V5" s="376"/>
      <c r="W5" s="376"/>
      <c r="X5" s="376"/>
      <c r="Y5" s="376"/>
      <c r="Z5" s="376"/>
      <c r="AA5" s="376"/>
      <c r="AB5" s="376"/>
      <c r="AC5" s="376"/>
      <c r="AD5" s="376"/>
      <c r="AE5" s="376"/>
      <c r="AF5" s="376"/>
    </row>
    <row r="6" spans="1:36" s="384" customFormat="1" ht="12.75">
      <c r="A6" s="385" t="s">
        <v>378</v>
      </c>
      <c r="B6" s="286">
        <v>54249</v>
      </c>
      <c r="C6" s="286">
        <v>52919</v>
      </c>
      <c r="D6" s="357">
        <v>2.5</v>
      </c>
      <c r="G6" s="91"/>
      <c r="H6" s="91"/>
      <c r="I6" s="91"/>
      <c r="J6" s="284"/>
      <c r="K6" s="284"/>
      <c r="L6" s="284"/>
      <c r="M6" s="284"/>
      <c r="N6" s="284"/>
      <c r="O6" s="284"/>
      <c r="P6" s="284"/>
      <c r="Q6" s="284"/>
      <c r="R6" s="284"/>
      <c r="S6" s="284"/>
      <c r="T6" s="284"/>
      <c r="U6" s="284"/>
      <c r="V6" s="376"/>
      <c r="W6" s="376"/>
      <c r="X6" s="376"/>
      <c r="Y6" s="376"/>
      <c r="Z6" s="376"/>
      <c r="AA6" s="376"/>
      <c r="AB6" s="376"/>
      <c r="AC6" s="376"/>
      <c r="AD6" s="376"/>
      <c r="AE6" s="376"/>
      <c r="AF6" s="376"/>
    </row>
    <row r="7" spans="1:36" s="376" customFormat="1" ht="12.75">
      <c r="A7" s="285" t="s">
        <v>379</v>
      </c>
      <c r="B7" s="307">
        <v>4.93</v>
      </c>
      <c r="C7" s="307">
        <v>5.7</v>
      </c>
      <c r="D7" s="386" t="s">
        <v>313</v>
      </c>
      <c r="G7" s="91"/>
      <c r="H7" s="91"/>
      <c r="I7" s="91"/>
      <c r="J7" s="346"/>
      <c r="K7" s="346"/>
      <c r="L7" s="346"/>
      <c r="M7" s="346"/>
      <c r="N7" s="346"/>
      <c r="O7" s="346"/>
      <c r="P7" s="346"/>
      <c r="Q7" s="346"/>
      <c r="R7" s="346"/>
      <c r="S7" s="346"/>
      <c r="T7" s="346"/>
      <c r="U7" s="346"/>
      <c r="V7" s="384"/>
      <c r="W7" s="384"/>
      <c r="X7" s="384"/>
      <c r="Y7" s="384"/>
      <c r="Z7" s="384"/>
      <c r="AA7" s="384"/>
      <c r="AB7" s="384"/>
      <c r="AC7" s="384"/>
      <c r="AD7" s="384"/>
      <c r="AE7" s="384"/>
      <c r="AF7" s="384"/>
    </row>
    <row r="8" spans="1:36" s="376" customFormat="1" ht="12.75">
      <c r="A8" s="385" t="s">
        <v>380</v>
      </c>
      <c r="B8" s="286">
        <v>53103</v>
      </c>
      <c r="C8" s="286">
        <v>34076</v>
      </c>
      <c r="D8" s="357">
        <v>55.8</v>
      </c>
      <c r="G8" s="91"/>
      <c r="H8" s="387"/>
      <c r="I8" s="91"/>
      <c r="J8" s="346"/>
      <c r="K8" s="346"/>
      <c r="L8" s="346"/>
      <c r="M8" s="346"/>
      <c r="N8" s="346"/>
      <c r="O8" s="346"/>
      <c r="P8" s="346"/>
      <c r="Q8" s="346"/>
      <c r="R8" s="346"/>
      <c r="S8" s="346"/>
      <c r="T8" s="346"/>
      <c r="U8" s="346"/>
      <c r="V8" s="384"/>
      <c r="W8" s="384"/>
      <c r="X8" s="384"/>
      <c r="Y8" s="384"/>
      <c r="Z8" s="384"/>
      <c r="AA8" s="384"/>
      <c r="AB8" s="384"/>
      <c r="AC8" s="384"/>
      <c r="AD8" s="384"/>
      <c r="AE8" s="384"/>
      <c r="AF8" s="384"/>
    </row>
    <row r="9" spans="1:36" s="376" customFormat="1" ht="12.75">
      <c r="A9" s="382" t="s">
        <v>381</v>
      </c>
      <c r="B9" s="388">
        <v>4.8600000000000003</v>
      </c>
      <c r="C9" s="388">
        <v>4.3</v>
      </c>
      <c r="D9" s="386" t="s">
        <v>382</v>
      </c>
      <c r="G9" s="91"/>
      <c r="H9" s="387"/>
      <c r="I9" s="91"/>
      <c r="J9" s="284"/>
      <c r="K9" s="284"/>
      <c r="L9" s="284"/>
      <c r="M9" s="284"/>
      <c r="N9" s="284"/>
      <c r="O9" s="284"/>
      <c r="P9" s="284"/>
      <c r="Q9" s="284"/>
      <c r="R9" s="284"/>
      <c r="S9" s="284"/>
      <c r="T9" s="284"/>
      <c r="U9" s="284"/>
    </row>
    <row r="10" spans="1:36" s="376" customFormat="1" ht="12.75">
      <c r="A10" s="382" t="s">
        <v>383</v>
      </c>
      <c r="B10" s="388">
        <v>1.1000000000000001</v>
      </c>
      <c r="C10" s="388">
        <v>1</v>
      </c>
      <c r="D10" s="386" t="s">
        <v>384</v>
      </c>
      <c r="G10" s="91"/>
      <c r="H10" s="389"/>
      <c r="I10" s="91"/>
      <c r="J10" s="284"/>
      <c r="K10" s="284"/>
      <c r="L10" s="284"/>
      <c r="M10" s="284"/>
      <c r="N10" s="284"/>
      <c r="O10" s="284"/>
      <c r="P10" s="284"/>
      <c r="Q10" s="284"/>
      <c r="R10" s="284"/>
      <c r="S10" s="284"/>
      <c r="T10" s="284"/>
      <c r="U10" s="284"/>
    </row>
    <row r="11" spans="1:36" s="376" customFormat="1" ht="12.75">
      <c r="A11" s="285" t="s">
        <v>385</v>
      </c>
      <c r="B11" s="383">
        <v>62986</v>
      </c>
      <c r="C11" s="383">
        <v>50805</v>
      </c>
      <c r="D11" s="357">
        <v>24</v>
      </c>
      <c r="G11" s="91"/>
      <c r="H11" s="91" t="s">
        <v>386</v>
      </c>
      <c r="I11" s="91"/>
      <c r="J11" s="284"/>
      <c r="K11" s="284"/>
      <c r="L11" s="284"/>
      <c r="M11" s="284"/>
      <c r="N11" s="284"/>
      <c r="O11" s="284"/>
      <c r="P11" s="284"/>
      <c r="Q11" s="284"/>
      <c r="R11" s="284"/>
      <c r="S11" s="284"/>
      <c r="T11" s="284"/>
      <c r="U11" s="284"/>
    </row>
    <row r="12" spans="1:36" s="376" customFormat="1" ht="13.5" thickBot="1">
      <c r="A12" s="317" t="s">
        <v>387</v>
      </c>
      <c r="B12" s="390">
        <v>35084</v>
      </c>
      <c r="C12" s="390">
        <v>24364</v>
      </c>
      <c r="D12" s="363">
        <v>43.999343293383689</v>
      </c>
      <c r="G12" s="91"/>
      <c r="H12" s="91"/>
      <c r="I12" s="91"/>
      <c r="J12" s="284"/>
      <c r="K12" s="284"/>
      <c r="L12" s="284"/>
      <c r="M12" s="284"/>
      <c r="N12" s="284"/>
      <c r="O12" s="284"/>
      <c r="P12" s="284"/>
      <c r="Q12" s="284"/>
      <c r="R12" s="284"/>
      <c r="S12" s="284"/>
      <c r="T12" s="284"/>
      <c r="U12" s="284"/>
    </row>
    <row r="13" spans="1:36" s="376" customFormat="1" ht="13.5" thickBot="1">
      <c r="A13" s="322"/>
      <c r="B13" s="322"/>
      <c r="C13" s="322"/>
      <c r="D13" s="391"/>
      <c r="G13" s="91"/>
      <c r="H13" s="387"/>
      <c r="I13" s="91"/>
      <c r="J13" s="284"/>
      <c r="K13" s="284"/>
      <c r="L13" s="284"/>
      <c r="M13" s="284"/>
      <c r="N13" s="284"/>
      <c r="O13" s="284"/>
      <c r="P13" s="284"/>
      <c r="Q13" s="284"/>
      <c r="R13" s="284"/>
      <c r="S13" s="284"/>
      <c r="T13" s="284"/>
      <c r="U13" s="284"/>
    </row>
    <row r="14" spans="1:36" s="376" customFormat="1" ht="12.75">
      <c r="A14" s="378" t="s">
        <v>71</v>
      </c>
      <c r="B14" s="392">
        <v>42916</v>
      </c>
      <c r="C14" s="393">
        <v>42735</v>
      </c>
      <c r="D14" s="381" t="s">
        <v>377</v>
      </c>
      <c r="G14" s="91"/>
      <c r="H14" s="387"/>
      <c r="I14" s="91"/>
      <c r="J14" s="284"/>
      <c r="K14" s="284"/>
      <c r="L14" s="284"/>
      <c r="M14" s="284"/>
      <c r="N14" s="284"/>
      <c r="O14" s="284"/>
      <c r="P14" s="284"/>
      <c r="Q14" s="284"/>
      <c r="R14" s="284"/>
      <c r="S14" s="284"/>
      <c r="T14" s="284"/>
      <c r="U14" s="284"/>
    </row>
    <row r="15" spans="1:36" s="384" customFormat="1" ht="12.75">
      <c r="A15" s="382" t="s">
        <v>85</v>
      </c>
      <c r="B15" s="383">
        <v>2112460</v>
      </c>
      <c r="C15" s="383">
        <v>1895088</v>
      </c>
      <c r="D15" s="357">
        <v>11.470285284904968</v>
      </c>
      <c r="G15" s="91"/>
      <c r="H15" s="389"/>
      <c r="I15" s="91"/>
      <c r="J15" s="284"/>
      <c r="K15" s="284"/>
      <c r="L15" s="284"/>
      <c r="M15" s="284"/>
      <c r="N15" s="284"/>
      <c r="O15" s="284"/>
      <c r="P15" s="284"/>
      <c r="Q15" s="284"/>
      <c r="R15" s="284"/>
      <c r="S15" s="284"/>
      <c r="T15" s="284"/>
      <c r="U15" s="284"/>
      <c r="V15" s="376"/>
      <c r="W15" s="376"/>
      <c r="X15" s="376"/>
      <c r="Y15" s="376"/>
      <c r="Z15" s="376"/>
      <c r="AA15" s="376"/>
      <c r="AB15" s="376"/>
      <c r="AC15" s="376"/>
      <c r="AD15" s="376"/>
      <c r="AE15" s="376"/>
      <c r="AF15" s="376"/>
    </row>
    <row r="16" spans="1:36" s="384" customFormat="1" ht="12.75">
      <c r="A16" s="382" t="s">
        <v>86</v>
      </c>
      <c r="B16" s="383">
        <v>1963845</v>
      </c>
      <c r="C16" s="383">
        <v>1780522</v>
      </c>
      <c r="D16" s="357">
        <v>10.296025547564147</v>
      </c>
      <c r="G16" s="91"/>
      <c r="H16" s="91"/>
      <c r="I16" s="91"/>
      <c r="J16" s="284"/>
      <c r="K16" s="284"/>
      <c r="L16" s="284"/>
      <c r="M16" s="284"/>
      <c r="N16" s="284"/>
      <c r="O16" s="284"/>
      <c r="P16" s="284"/>
      <c r="Q16" s="284"/>
      <c r="R16" s="284"/>
      <c r="S16" s="284"/>
      <c r="T16" s="284"/>
      <c r="U16" s="284"/>
      <c r="V16" s="376"/>
      <c r="W16" s="376"/>
      <c r="X16" s="376"/>
      <c r="Y16" s="376"/>
      <c r="Z16" s="376"/>
      <c r="AA16" s="376"/>
      <c r="AB16" s="376"/>
      <c r="AC16" s="376"/>
      <c r="AD16" s="376"/>
      <c r="AE16" s="376"/>
      <c r="AF16" s="376"/>
    </row>
    <row r="17" spans="1:36" s="384" customFormat="1" ht="12.75">
      <c r="A17" s="394" t="s">
        <v>375</v>
      </c>
      <c r="B17" s="383">
        <v>148615</v>
      </c>
      <c r="C17" s="383">
        <v>114566</v>
      </c>
      <c r="D17" s="357">
        <v>29.719986732538437</v>
      </c>
      <c r="G17" s="91"/>
      <c r="H17" s="91"/>
      <c r="I17" s="91"/>
      <c r="J17" s="346"/>
      <c r="K17" s="346"/>
      <c r="L17" s="346"/>
      <c r="M17" s="346"/>
      <c r="N17" s="346"/>
      <c r="O17" s="346"/>
      <c r="P17" s="346"/>
      <c r="Q17" s="346"/>
      <c r="R17" s="346"/>
      <c r="S17" s="346"/>
      <c r="T17" s="346"/>
      <c r="U17" s="346"/>
    </row>
    <row r="18" spans="1:36" s="376" customFormat="1" ht="13.5" thickBot="1">
      <c r="A18" s="395" t="s">
        <v>388</v>
      </c>
      <c r="B18" s="396">
        <v>446600</v>
      </c>
      <c r="C18" s="396">
        <v>360312</v>
      </c>
      <c r="D18" s="363">
        <v>23.948133839561269</v>
      </c>
      <c r="F18" s="397"/>
      <c r="G18" s="91"/>
      <c r="H18" s="91"/>
      <c r="I18" s="91"/>
      <c r="J18" s="346"/>
      <c r="K18" s="346"/>
      <c r="L18" s="346"/>
      <c r="M18" s="346"/>
      <c r="N18" s="346"/>
      <c r="O18" s="346"/>
      <c r="P18" s="346"/>
      <c r="Q18" s="346"/>
      <c r="R18" s="346"/>
      <c r="S18" s="346"/>
      <c r="T18" s="346"/>
      <c r="U18" s="346"/>
      <c r="V18" s="384"/>
      <c r="W18" s="384"/>
      <c r="X18" s="384"/>
      <c r="Y18" s="384"/>
      <c r="Z18" s="384"/>
      <c r="AA18" s="384"/>
      <c r="AB18" s="384"/>
      <c r="AC18" s="384"/>
      <c r="AD18" s="384"/>
      <c r="AE18" s="384"/>
      <c r="AF18" s="384"/>
    </row>
    <row r="19" spans="1:36" s="376" customFormat="1">
      <c r="D19" s="433"/>
      <c r="G19" s="377"/>
      <c r="H19" s="399"/>
      <c r="I19" s="399"/>
      <c r="J19" s="399"/>
      <c r="K19" s="91"/>
      <c r="L19" s="91"/>
      <c r="M19" s="91"/>
      <c r="N19" s="346"/>
      <c r="O19" s="346"/>
      <c r="P19" s="346"/>
      <c r="Q19" s="346"/>
      <c r="R19" s="346"/>
      <c r="S19" s="346"/>
      <c r="T19" s="346"/>
      <c r="U19" s="346"/>
      <c r="V19" s="400"/>
      <c r="W19" s="400"/>
      <c r="X19" s="400"/>
      <c r="Y19" s="400"/>
      <c r="Z19" s="401"/>
      <c r="AA19" s="401"/>
      <c r="AB19" s="401"/>
      <c r="AC19" s="401"/>
      <c r="AD19" s="401"/>
      <c r="AE19" s="401"/>
      <c r="AF19" s="401"/>
      <c r="AG19" s="401"/>
      <c r="AH19" s="401"/>
      <c r="AI19" s="401"/>
      <c r="AJ19" s="401"/>
    </row>
    <row r="20" spans="1:36" ht="15" thickBot="1">
      <c r="A20" s="815" t="s">
        <v>389</v>
      </c>
      <c r="B20" s="91"/>
      <c r="C20" s="91"/>
      <c r="D20" s="91"/>
      <c r="E20" s="376"/>
      <c r="F20" s="376"/>
      <c r="G20" s="403"/>
      <c r="H20" s="78"/>
      <c r="I20" s="78"/>
      <c r="J20" s="78"/>
      <c r="K20" s="91"/>
      <c r="L20" s="91"/>
      <c r="M20" s="91"/>
      <c r="V20" s="284"/>
      <c r="W20" s="284"/>
      <c r="X20" s="284"/>
      <c r="Y20" s="284"/>
      <c r="Z20" s="376"/>
      <c r="AA20" s="376"/>
      <c r="AB20" s="376"/>
      <c r="AC20" s="376"/>
      <c r="AD20" s="376"/>
      <c r="AE20" s="376"/>
      <c r="AF20" s="376"/>
      <c r="AG20" s="376"/>
      <c r="AH20" s="376"/>
      <c r="AI20" s="376"/>
      <c r="AJ20" s="376"/>
    </row>
    <row r="21" spans="1:36">
      <c r="A21" s="404" t="s">
        <v>71</v>
      </c>
      <c r="B21" s="405" t="s">
        <v>653</v>
      </c>
      <c r="C21" s="406" t="s">
        <v>654</v>
      </c>
      <c r="D21" s="407" t="s">
        <v>377</v>
      </c>
      <c r="E21" s="812">
        <v>2016</v>
      </c>
      <c r="F21" s="812">
        <v>2015</v>
      </c>
      <c r="G21" s="407" t="s">
        <v>377</v>
      </c>
      <c r="H21" s="346"/>
      <c r="N21" s="376"/>
      <c r="O21" s="376"/>
      <c r="P21" s="376"/>
      <c r="Q21" s="376"/>
      <c r="R21" s="376"/>
      <c r="S21" s="376"/>
      <c r="T21" s="376"/>
      <c r="U21" s="376"/>
      <c r="V21" s="373"/>
      <c r="W21" s="373"/>
      <c r="X21" s="373"/>
      <c r="Y21" s="373"/>
    </row>
    <row r="22" spans="1:36" s="376" customFormat="1" ht="12.75">
      <c r="A22" s="382" t="s">
        <v>390</v>
      </c>
      <c r="B22" s="408">
        <v>287116</v>
      </c>
      <c r="C22" s="408">
        <v>218192</v>
      </c>
      <c r="D22" s="409">
        <v>31.589164588985842</v>
      </c>
      <c r="E22" s="808">
        <v>373781</v>
      </c>
      <c r="F22" s="408">
        <v>299814</v>
      </c>
      <c r="G22" s="809">
        <v>24.670962663518047</v>
      </c>
      <c r="H22" s="284"/>
      <c r="I22" s="284"/>
      <c r="J22" s="284"/>
      <c r="K22" s="284"/>
      <c r="L22" s="284"/>
      <c r="M22" s="284"/>
    </row>
    <row r="23" spans="1:36" s="376" customFormat="1" ht="25.5">
      <c r="A23" s="382" t="s">
        <v>391</v>
      </c>
      <c r="B23" s="408">
        <v>-2117.6737728700004</v>
      </c>
      <c r="C23" s="408">
        <v>-1688</v>
      </c>
      <c r="D23" s="409">
        <v>25.454607397511886</v>
      </c>
      <c r="E23" s="808">
        <v>-5311</v>
      </c>
      <c r="F23" s="408">
        <v>-5174</v>
      </c>
      <c r="G23" s="809">
        <v>2.6478546579049094</v>
      </c>
      <c r="H23" s="284"/>
      <c r="I23" s="284"/>
      <c r="J23" s="284"/>
      <c r="K23" s="284"/>
      <c r="L23" s="284"/>
      <c r="M23" s="284"/>
    </row>
    <row r="24" spans="1:36" s="376" customFormat="1" ht="38.25">
      <c r="A24" s="382" t="s">
        <v>392</v>
      </c>
      <c r="B24" s="408">
        <v>-47292.935518129998</v>
      </c>
      <c r="C24" s="408">
        <v>-43606</v>
      </c>
      <c r="D24" s="409">
        <v>8.4551105768242873</v>
      </c>
      <c r="E24" s="808">
        <v>-77206</v>
      </c>
      <c r="F24" s="408">
        <v>-72583</v>
      </c>
      <c r="G24" s="809">
        <v>6.3692600195638098</v>
      </c>
      <c r="H24" s="284"/>
      <c r="I24" s="284"/>
      <c r="J24" s="284"/>
      <c r="K24" s="284"/>
      <c r="L24" s="284"/>
      <c r="M24" s="284"/>
    </row>
    <row r="25" spans="1:36" s="376" customFormat="1" ht="12.75">
      <c r="A25" s="410" t="s">
        <v>393</v>
      </c>
      <c r="B25" s="408">
        <v>237705</v>
      </c>
      <c r="C25" s="408">
        <v>172898</v>
      </c>
      <c r="D25" s="409">
        <v>37.483615026778793</v>
      </c>
      <c r="E25" s="808">
        <v>291264</v>
      </c>
      <c r="F25" s="408">
        <v>222057</v>
      </c>
      <c r="G25" s="809">
        <v>31.166322160526352</v>
      </c>
      <c r="H25" s="284"/>
      <c r="I25" s="284"/>
      <c r="J25" s="284"/>
      <c r="K25" s="284"/>
      <c r="L25" s="284"/>
      <c r="M25" s="284"/>
    </row>
    <row r="26" spans="1:36" s="411" customFormat="1" ht="13.5" customHeight="1">
      <c r="A26" s="285" t="s">
        <v>394</v>
      </c>
      <c r="B26" s="408">
        <v>233680</v>
      </c>
      <c r="C26" s="408">
        <v>169224</v>
      </c>
      <c r="D26" s="409">
        <v>38.089159930033567</v>
      </c>
      <c r="E26" s="808">
        <v>288064</v>
      </c>
      <c r="F26" s="408">
        <v>215627</v>
      </c>
      <c r="G26" s="809">
        <v>33.593659421130006</v>
      </c>
      <c r="H26" s="284"/>
      <c r="I26" s="284"/>
      <c r="J26" s="284"/>
      <c r="K26" s="284"/>
      <c r="L26" s="284"/>
      <c r="M26" s="284"/>
      <c r="N26" s="376"/>
      <c r="O26" s="376"/>
      <c r="P26" s="376"/>
      <c r="Q26" s="376"/>
      <c r="R26" s="376"/>
      <c r="S26" s="376"/>
      <c r="T26" s="376"/>
      <c r="U26" s="376"/>
    </row>
    <row r="27" spans="1:36" s="411" customFormat="1" ht="12.75">
      <c r="A27" s="285" t="s">
        <v>395</v>
      </c>
      <c r="B27" s="408">
        <v>-190042</v>
      </c>
      <c r="C27" s="408">
        <v>-136468</v>
      </c>
      <c r="D27" s="409">
        <v>39.299999999999997</v>
      </c>
      <c r="E27" s="808">
        <v>-241283</v>
      </c>
      <c r="F27" s="408">
        <v>-213373</v>
      </c>
      <c r="G27" s="809">
        <v>13.080380366775552</v>
      </c>
      <c r="H27" s="284"/>
      <c r="I27" s="284"/>
      <c r="J27" s="284"/>
      <c r="K27" s="284"/>
      <c r="L27" s="453"/>
      <c r="M27" s="453"/>
      <c r="N27" s="453"/>
      <c r="O27" s="376"/>
      <c r="P27" s="376"/>
      <c r="Q27" s="376"/>
      <c r="R27" s="376"/>
      <c r="S27" s="376"/>
      <c r="T27" s="376"/>
      <c r="U27" s="376"/>
    </row>
    <row r="28" spans="1:36" s="411" customFormat="1" ht="25.5">
      <c r="A28" s="285" t="s">
        <v>396</v>
      </c>
      <c r="B28" s="408">
        <v>-42996</v>
      </c>
      <c r="C28" s="408">
        <v>-28557</v>
      </c>
      <c r="D28" s="409">
        <v>50.562033827082686</v>
      </c>
      <c r="E28" s="808">
        <v>-56249</v>
      </c>
      <c r="F28" s="408">
        <v>-34823</v>
      </c>
      <c r="G28" s="809">
        <v>61.52830026132154</v>
      </c>
      <c r="H28" s="284"/>
      <c r="I28" s="284"/>
      <c r="J28" s="284"/>
      <c r="K28" s="284"/>
      <c r="L28" s="284"/>
      <c r="M28" s="284"/>
      <c r="N28" s="376"/>
      <c r="O28" s="453"/>
      <c r="P28" s="453"/>
      <c r="Q28" s="453"/>
      <c r="R28" s="453"/>
      <c r="S28" s="453"/>
    </row>
    <row r="29" spans="1:36" s="411" customFormat="1">
      <c r="A29" s="285" t="s">
        <v>717</v>
      </c>
      <c r="B29" s="408">
        <v>-20420</v>
      </c>
      <c r="C29" s="408">
        <v>-18195</v>
      </c>
      <c r="D29" s="409">
        <v>12.2</v>
      </c>
      <c r="E29" s="808">
        <v>-40349</v>
      </c>
      <c r="F29" s="408">
        <v>-32901</v>
      </c>
      <c r="G29" s="809">
        <v>22.637609799094253</v>
      </c>
      <c r="H29" s="284"/>
      <c r="I29" s="284"/>
      <c r="J29" s="284"/>
      <c r="K29" s="284"/>
      <c r="L29" s="284"/>
      <c r="M29" s="284"/>
      <c r="N29" s="284"/>
      <c r="O29" s="284"/>
      <c r="P29" s="284"/>
      <c r="Q29" s="284"/>
      <c r="R29" s="284"/>
      <c r="S29" s="284"/>
      <c r="T29" s="284"/>
      <c r="U29" s="284"/>
      <c r="V29" s="347"/>
      <c r="W29" s="347"/>
      <c r="X29" s="347"/>
      <c r="Y29" s="347"/>
      <c r="Z29" s="373"/>
      <c r="AA29" s="373"/>
      <c r="AB29" s="373"/>
      <c r="AC29" s="373"/>
      <c r="AD29" s="373"/>
      <c r="AE29" s="373"/>
    </row>
    <row r="30" spans="1:36" s="411" customFormat="1">
      <c r="A30" s="285" t="s">
        <v>43</v>
      </c>
      <c r="B30" s="408">
        <v>53103</v>
      </c>
      <c r="C30" s="408">
        <v>34076</v>
      </c>
      <c r="D30" s="409">
        <v>55.836952693978169</v>
      </c>
      <c r="E30" s="808">
        <v>84867</v>
      </c>
      <c r="F30" s="408">
        <v>105546</v>
      </c>
      <c r="G30" s="809">
        <v>-19.59240520720823</v>
      </c>
      <c r="H30" s="284"/>
      <c r="I30" s="284"/>
      <c r="J30" s="284"/>
      <c r="K30" s="284"/>
      <c r="L30" s="284"/>
      <c r="M30" s="284"/>
      <c r="N30" s="284"/>
      <c r="O30" s="284"/>
      <c r="P30" s="284"/>
      <c r="Q30" s="284"/>
      <c r="R30" s="284"/>
      <c r="S30" s="284"/>
      <c r="T30" s="284"/>
      <c r="U30" s="284"/>
      <c r="V30" s="347"/>
      <c r="W30" s="347"/>
      <c r="X30" s="347"/>
      <c r="Y30" s="347"/>
      <c r="Z30" s="373"/>
      <c r="AA30" s="373"/>
      <c r="AB30" s="373"/>
      <c r="AC30" s="373"/>
      <c r="AD30" s="373"/>
      <c r="AE30" s="373"/>
    </row>
    <row r="31" spans="1:36" s="376" customFormat="1">
      <c r="A31" s="285" t="s">
        <v>397</v>
      </c>
      <c r="B31" s="408">
        <v>-976</v>
      </c>
      <c r="C31" s="408">
        <v>-460</v>
      </c>
      <c r="D31" s="409">
        <v>112.2</v>
      </c>
      <c r="E31" s="808">
        <v>-1816</v>
      </c>
      <c r="F31" s="408">
        <v>-5121</v>
      </c>
      <c r="G31" s="809">
        <v>-64.538176137473144</v>
      </c>
      <c r="H31" s="284"/>
      <c r="I31" s="284"/>
      <c r="J31" s="284"/>
      <c r="K31" s="284"/>
      <c r="L31" s="284"/>
      <c r="M31" s="284"/>
      <c r="N31" s="284"/>
      <c r="O31" s="284"/>
      <c r="P31" s="284"/>
      <c r="Q31" s="284"/>
      <c r="R31" s="284"/>
      <c r="S31" s="284"/>
      <c r="T31" s="284"/>
      <c r="U31" s="284"/>
      <c r="V31" s="347"/>
      <c r="W31" s="347"/>
      <c r="X31" s="347"/>
      <c r="Y31" s="347"/>
      <c r="Z31" s="373"/>
      <c r="AA31" s="373"/>
      <c r="AB31" s="373"/>
      <c r="AC31" s="373"/>
      <c r="AD31" s="373"/>
      <c r="AE31" s="373"/>
      <c r="AF31" s="411"/>
      <c r="AG31" s="411"/>
    </row>
    <row r="32" spans="1:36" s="376" customFormat="1">
      <c r="A32" s="412" t="s">
        <v>56</v>
      </c>
      <c r="B32" s="408">
        <v>32349</v>
      </c>
      <c r="C32" s="408">
        <v>19620</v>
      </c>
      <c r="D32" s="409">
        <v>64.889387297379969</v>
      </c>
      <c r="E32" s="808">
        <v>33236</v>
      </c>
      <c r="F32" s="408">
        <v>34955</v>
      </c>
      <c r="G32" s="809">
        <v>-4.9177513946502645</v>
      </c>
      <c r="H32" s="284"/>
      <c r="I32" s="284"/>
      <c r="J32" s="284"/>
      <c r="K32" s="284"/>
      <c r="L32" s="284"/>
      <c r="M32" s="284"/>
      <c r="N32" s="284"/>
      <c r="O32" s="284"/>
      <c r="P32" s="284"/>
      <c r="Q32" s="284"/>
      <c r="R32" s="284"/>
      <c r="S32" s="284"/>
      <c r="T32" s="284"/>
      <c r="U32" s="284"/>
      <c r="V32" s="347"/>
      <c r="W32" s="347"/>
      <c r="X32" s="347"/>
      <c r="Y32" s="347"/>
      <c r="Z32" s="373"/>
      <c r="AA32" s="373"/>
      <c r="AB32" s="373"/>
      <c r="AC32" s="373"/>
      <c r="AD32" s="373"/>
      <c r="AE32" s="373"/>
      <c r="AF32" s="411"/>
      <c r="AG32" s="411"/>
    </row>
    <row r="33" spans="1:33" s="376" customFormat="1">
      <c r="A33" s="285" t="s">
        <v>57</v>
      </c>
      <c r="B33" s="408">
        <v>-8543</v>
      </c>
      <c r="C33" s="408">
        <v>-2150</v>
      </c>
      <c r="D33" s="409">
        <v>297.3488372093023</v>
      </c>
      <c r="E33" s="808">
        <v>-8203</v>
      </c>
      <c r="F33" s="408">
        <v>-13755</v>
      </c>
      <c r="G33" s="809">
        <v>-40.363504180298072</v>
      </c>
      <c r="H33" s="284"/>
      <c r="I33" s="284"/>
      <c r="J33" s="284"/>
      <c r="K33" s="284"/>
      <c r="L33" s="284"/>
      <c r="M33" s="284"/>
      <c r="N33" s="284"/>
      <c r="O33" s="284"/>
      <c r="P33" s="284"/>
      <c r="Q33" s="284"/>
      <c r="R33" s="284"/>
      <c r="S33" s="284"/>
      <c r="T33" s="284"/>
      <c r="U33" s="284"/>
      <c r="V33" s="347"/>
      <c r="W33" s="347"/>
      <c r="X33" s="347"/>
      <c r="Y33" s="347"/>
      <c r="Z33" s="373"/>
      <c r="AA33" s="373"/>
      <c r="AB33" s="373"/>
      <c r="AC33" s="373"/>
      <c r="AD33" s="373"/>
      <c r="AE33" s="373"/>
    </row>
    <row r="34" spans="1:33" s="376" customFormat="1" ht="15" thickBot="1">
      <c r="A34" s="413" t="s">
        <v>337</v>
      </c>
      <c r="B34" s="414">
        <v>23806</v>
      </c>
      <c r="C34" s="414">
        <v>17470</v>
      </c>
      <c r="D34" s="415">
        <v>36.277765056102581</v>
      </c>
      <c r="E34" s="810">
        <v>25033</v>
      </c>
      <c r="F34" s="414">
        <v>21200</v>
      </c>
      <c r="G34" s="811">
        <v>18.080188679245282</v>
      </c>
      <c r="H34" s="284"/>
      <c r="I34" s="284"/>
      <c r="J34" s="284"/>
      <c r="K34" s="284"/>
      <c r="L34" s="284"/>
      <c r="M34" s="284"/>
      <c r="N34" s="284"/>
      <c r="O34" s="284"/>
      <c r="P34" s="284"/>
      <c r="Q34" s="284"/>
      <c r="R34" s="284"/>
      <c r="S34" s="284"/>
      <c r="T34" s="284"/>
      <c r="U34" s="284"/>
      <c r="V34" s="347"/>
      <c r="W34" s="347"/>
      <c r="X34" s="347"/>
      <c r="Y34" s="347"/>
      <c r="Z34" s="373"/>
      <c r="AA34" s="373"/>
      <c r="AB34" s="373"/>
      <c r="AC34" s="373"/>
      <c r="AD34" s="373"/>
      <c r="AE34" s="373"/>
    </row>
    <row r="35" spans="1:33" ht="15" thickBot="1">
      <c r="A35" s="376"/>
      <c r="B35" s="376"/>
      <c r="C35" s="376"/>
      <c r="D35" s="433"/>
      <c r="E35" s="376"/>
      <c r="F35" s="376"/>
      <c r="AF35" s="376"/>
      <c r="AG35" s="376"/>
    </row>
    <row r="36" spans="1:33" s="376" customFormat="1">
      <c r="A36" s="417" t="s">
        <v>398</v>
      </c>
      <c r="B36" s="970" t="s">
        <v>390</v>
      </c>
      <c r="C36" s="970"/>
      <c r="D36" s="971"/>
      <c r="G36" s="416"/>
      <c r="H36" s="284"/>
      <c r="I36" s="284"/>
      <c r="J36" s="284"/>
      <c r="K36" s="284"/>
      <c r="L36" s="284"/>
      <c r="M36" s="284"/>
      <c r="N36" s="284"/>
      <c r="O36" s="284"/>
      <c r="P36" s="284"/>
      <c r="Q36" s="284"/>
      <c r="R36" s="284"/>
      <c r="S36" s="284"/>
      <c r="T36" s="284"/>
      <c r="U36" s="284"/>
      <c r="V36" s="347"/>
      <c r="W36" s="347"/>
      <c r="X36" s="347"/>
      <c r="Y36" s="347"/>
      <c r="Z36" s="373"/>
      <c r="AA36" s="373"/>
      <c r="AB36" s="373"/>
      <c r="AC36" s="373"/>
      <c r="AD36" s="373"/>
      <c r="AE36" s="373"/>
    </row>
    <row r="37" spans="1:33" s="376" customFormat="1">
      <c r="A37" s="410" t="s">
        <v>71</v>
      </c>
      <c r="B37" s="418" t="s">
        <v>653</v>
      </c>
      <c r="C37" s="419" t="s">
        <v>654</v>
      </c>
      <c r="D37" s="420" t="s">
        <v>331</v>
      </c>
      <c r="G37" s="416"/>
      <c r="H37" s="284"/>
      <c r="I37" s="284"/>
      <c r="J37" s="284"/>
      <c r="K37" s="284"/>
      <c r="L37" s="284"/>
      <c r="M37" s="284"/>
      <c r="N37" s="284"/>
      <c r="O37" s="284"/>
      <c r="P37" s="284"/>
      <c r="Q37" s="284"/>
      <c r="R37" s="284"/>
      <c r="S37" s="284"/>
      <c r="T37" s="284"/>
      <c r="U37" s="284"/>
      <c r="V37" s="347"/>
      <c r="W37" s="347"/>
      <c r="X37" s="347"/>
      <c r="Y37" s="347"/>
      <c r="Z37" s="373"/>
      <c r="AA37" s="373"/>
      <c r="AB37" s="373"/>
      <c r="AC37" s="373"/>
      <c r="AD37" s="373"/>
      <c r="AE37" s="373"/>
      <c r="AF37" s="373"/>
      <c r="AG37" s="373"/>
    </row>
    <row r="38" spans="1:33" s="376" customFormat="1">
      <c r="A38" s="410" t="s">
        <v>119</v>
      </c>
      <c r="B38" s="421" t="s">
        <v>69</v>
      </c>
      <c r="C38" s="422" t="s">
        <v>69</v>
      </c>
      <c r="D38" s="423"/>
      <c r="G38" s="416"/>
      <c r="H38" s="284"/>
      <c r="I38" s="284"/>
      <c r="J38" s="284"/>
      <c r="K38" s="284"/>
      <c r="L38" s="284"/>
      <c r="M38" s="284"/>
      <c r="N38" s="284"/>
      <c r="O38" s="284"/>
      <c r="P38" s="284"/>
      <c r="Q38" s="284"/>
      <c r="R38" s="284"/>
      <c r="S38" s="284"/>
      <c r="T38" s="284"/>
      <c r="U38" s="284"/>
      <c r="V38" s="347"/>
      <c r="W38" s="347"/>
      <c r="X38" s="347"/>
      <c r="Y38" s="347"/>
      <c r="Z38" s="373"/>
      <c r="AA38" s="373"/>
      <c r="AB38" s="373"/>
      <c r="AC38" s="373"/>
      <c r="AD38" s="373"/>
      <c r="AE38" s="373"/>
    </row>
    <row r="39" spans="1:33" s="376" customFormat="1">
      <c r="A39" s="410" t="s">
        <v>399</v>
      </c>
      <c r="B39" s="424"/>
      <c r="C39" s="424"/>
      <c r="D39" s="423"/>
      <c r="G39" s="416"/>
      <c r="H39" s="284"/>
      <c r="I39" s="284"/>
      <c r="J39" s="284"/>
      <c r="K39" s="284"/>
      <c r="L39" s="284"/>
      <c r="M39" s="284"/>
      <c r="N39" s="284"/>
      <c r="O39" s="284"/>
      <c r="P39" s="284"/>
      <c r="Q39" s="284"/>
      <c r="R39" s="284"/>
      <c r="S39" s="284"/>
      <c r="T39" s="284"/>
      <c r="U39" s="284"/>
      <c r="V39" s="347"/>
      <c r="W39" s="347"/>
      <c r="X39" s="347"/>
      <c r="Y39" s="347"/>
      <c r="Z39" s="373"/>
      <c r="AA39" s="373"/>
      <c r="AB39" s="373"/>
      <c r="AC39" s="373"/>
      <c r="AD39" s="373"/>
      <c r="AE39" s="373"/>
    </row>
    <row r="40" spans="1:33" s="376" customFormat="1">
      <c r="A40" s="382" t="s">
        <v>400</v>
      </c>
      <c r="B40" s="425">
        <v>92149.75109156</v>
      </c>
      <c r="C40" s="425">
        <v>62559</v>
      </c>
      <c r="D40" s="357">
        <v>47.300550027270248</v>
      </c>
      <c r="G40" s="416"/>
      <c r="H40" s="284"/>
      <c r="I40" s="284"/>
      <c r="J40" s="284"/>
      <c r="K40" s="284"/>
      <c r="L40" s="284"/>
      <c r="M40" s="284"/>
      <c r="N40" s="284"/>
      <c r="O40" s="284"/>
      <c r="P40" s="284"/>
      <c r="Q40" s="284"/>
      <c r="R40" s="284"/>
      <c r="S40" s="284"/>
      <c r="T40" s="284"/>
      <c r="U40" s="284"/>
      <c r="V40" s="347"/>
      <c r="W40" s="347"/>
      <c r="X40" s="347"/>
      <c r="Y40" s="347"/>
      <c r="Z40" s="373"/>
      <c r="AA40" s="373"/>
      <c r="AB40" s="373"/>
      <c r="AC40" s="373"/>
      <c r="AD40" s="373"/>
      <c r="AE40" s="373"/>
    </row>
    <row r="41" spans="1:33" s="376" customFormat="1">
      <c r="A41" s="426" t="s">
        <v>401</v>
      </c>
      <c r="B41" s="425">
        <v>87002.404244110003</v>
      </c>
      <c r="C41" s="425">
        <v>58167</v>
      </c>
      <c r="D41" s="357">
        <v>49.573476789433869</v>
      </c>
      <c r="G41" s="416"/>
      <c r="H41" s="284"/>
      <c r="I41" s="284"/>
      <c r="J41" s="284"/>
      <c r="K41" s="284"/>
      <c r="L41" s="284"/>
      <c r="M41" s="284"/>
      <c r="N41" s="284"/>
      <c r="O41" s="284"/>
      <c r="P41" s="284"/>
      <c r="Q41" s="284"/>
      <c r="R41" s="284"/>
      <c r="S41" s="284"/>
      <c r="T41" s="284"/>
      <c r="U41" s="284"/>
      <c r="V41" s="347"/>
      <c r="W41" s="347"/>
      <c r="X41" s="347"/>
      <c r="Y41" s="347"/>
      <c r="Z41" s="373"/>
      <c r="AA41" s="373"/>
      <c r="AB41" s="373"/>
      <c r="AC41" s="373"/>
      <c r="AD41" s="373"/>
      <c r="AE41" s="373"/>
    </row>
    <row r="42" spans="1:33" s="376" customFormat="1">
      <c r="A42" s="382" t="s">
        <v>402</v>
      </c>
      <c r="B42" s="425">
        <v>5991</v>
      </c>
      <c r="C42" s="425">
        <v>9566</v>
      </c>
      <c r="D42" s="357">
        <v>-37.371942295630355</v>
      </c>
      <c r="G42" s="416"/>
      <c r="H42" s="284"/>
      <c r="I42" s="284"/>
      <c r="J42" s="284"/>
      <c r="K42" s="284"/>
      <c r="L42" s="284"/>
      <c r="M42" s="284"/>
      <c r="N42" s="284"/>
      <c r="O42" s="284"/>
      <c r="P42" s="284"/>
      <c r="Q42" s="284"/>
      <c r="R42" s="284"/>
      <c r="S42" s="284"/>
      <c r="T42" s="284"/>
      <c r="U42" s="284"/>
      <c r="V42" s="347"/>
      <c r="W42" s="347"/>
      <c r="X42" s="347"/>
      <c r="Y42" s="347"/>
      <c r="Z42" s="373"/>
      <c r="AA42" s="373"/>
      <c r="AB42" s="373"/>
      <c r="AC42" s="373"/>
      <c r="AD42" s="373"/>
      <c r="AE42" s="373"/>
    </row>
    <row r="43" spans="1:33" s="376" customFormat="1">
      <c r="A43" s="382" t="s">
        <v>401</v>
      </c>
      <c r="B43" s="425">
        <v>3465</v>
      </c>
      <c r="C43" s="425">
        <v>1898</v>
      </c>
      <c r="D43" s="357">
        <v>82.56059009483667</v>
      </c>
      <c r="G43" s="416"/>
      <c r="H43" s="284"/>
      <c r="I43" s="284"/>
      <c r="J43" s="284"/>
      <c r="K43" s="284"/>
      <c r="L43" s="284"/>
      <c r="M43" s="284"/>
      <c r="N43" s="284"/>
      <c r="O43" s="284"/>
      <c r="P43" s="284"/>
      <c r="Q43" s="284"/>
      <c r="R43" s="284"/>
      <c r="S43" s="284"/>
      <c r="T43" s="284"/>
      <c r="U43" s="284"/>
      <c r="V43" s="347"/>
      <c r="W43" s="347"/>
      <c r="X43" s="347"/>
      <c r="Y43" s="347"/>
      <c r="Z43" s="373"/>
      <c r="AA43" s="373"/>
      <c r="AB43" s="373"/>
      <c r="AC43" s="373"/>
      <c r="AD43" s="373"/>
      <c r="AE43" s="373"/>
    </row>
    <row r="44" spans="1:33" s="376" customFormat="1" ht="25.5">
      <c r="A44" s="382" t="s">
        <v>403</v>
      </c>
      <c r="B44" s="425">
        <v>7462</v>
      </c>
      <c r="C44" s="425">
        <v>4086</v>
      </c>
      <c r="D44" s="357">
        <v>82.623592755751346</v>
      </c>
      <c r="G44" s="416"/>
      <c r="H44" s="284"/>
      <c r="I44" s="284"/>
      <c r="J44" s="284"/>
      <c r="K44" s="284"/>
      <c r="L44" s="284"/>
      <c r="M44" s="284"/>
      <c r="N44" s="284"/>
      <c r="O44" s="284"/>
      <c r="P44" s="284"/>
      <c r="Q44" s="284"/>
      <c r="R44" s="284"/>
      <c r="S44" s="284"/>
      <c r="T44" s="284"/>
      <c r="U44" s="284"/>
      <c r="V44" s="347"/>
      <c r="W44" s="347"/>
      <c r="X44" s="347"/>
      <c r="Y44" s="347"/>
      <c r="Z44" s="373"/>
      <c r="AA44" s="373"/>
      <c r="AB44" s="373"/>
      <c r="AC44" s="373"/>
      <c r="AD44" s="373"/>
      <c r="AE44" s="373"/>
    </row>
    <row r="45" spans="1:33" s="376" customFormat="1">
      <c r="A45" s="382" t="s">
        <v>401</v>
      </c>
      <c r="B45" s="425">
        <v>6263</v>
      </c>
      <c r="C45" s="425">
        <v>4062</v>
      </c>
      <c r="D45" s="357">
        <v>54.185130477597234</v>
      </c>
      <c r="G45" s="416"/>
      <c r="H45" s="284"/>
      <c r="I45" s="284"/>
      <c r="J45" s="284"/>
      <c r="K45" s="284"/>
      <c r="L45" s="284"/>
      <c r="M45" s="284"/>
      <c r="N45" s="284"/>
      <c r="O45" s="284"/>
      <c r="P45" s="284"/>
      <c r="Q45" s="284"/>
      <c r="R45" s="284"/>
      <c r="S45" s="284"/>
      <c r="T45" s="284"/>
      <c r="U45" s="284"/>
      <c r="V45" s="347"/>
      <c r="W45" s="347"/>
      <c r="X45" s="347"/>
      <c r="Y45" s="347"/>
      <c r="Z45" s="373"/>
      <c r="AA45" s="373"/>
      <c r="AB45" s="373"/>
      <c r="AC45" s="373"/>
      <c r="AD45" s="373"/>
      <c r="AE45" s="373"/>
    </row>
    <row r="46" spans="1:33" s="376" customFormat="1">
      <c r="A46" s="410" t="s">
        <v>404</v>
      </c>
      <c r="B46" s="425">
        <v>105602.75109156</v>
      </c>
      <c r="C46" s="425">
        <v>76211</v>
      </c>
      <c r="D46" s="357">
        <v>38.566284514781323</v>
      </c>
      <c r="G46" s="416"/>
      <c r="H46" s="284"/>
      <c r="I46" s="284"/>
      <c r="J46" s="284"/>
      <c r="K46" s="284"/>
      <c r="L46" s="284"/>
      <c r="M46" s="284"/>
      <c r="N46" s="284"/>
      <c r="O46" s="284"/>
      <c r="P46" s="284"/>
      <c r="Q46" s="284"/>
      <c r="R46" s="284"/>
      <c r="S46" s="284"/>
      <c r="T46" s="284"/>
      <c r="U46" s="284"/>
      <c r="V46" s="347"/>
      <c r="W46" s="347"/>
      <c r="X46" s="347"/>
      <c r="Y46" s="347"/>
      <c r="Z46" s="373"/>
      <c r="AA46" s="373"/>
      <c r="AB46" s="373"/>
      <c r="AC46" s="373"/>
      <c r="AD46" s="373"/>
      <c r="AE46" s="373"/>
    </row>
    <row r="47" spans="1:33" s="376" customFormat="1">
      <c r="A47" s="410" t="s">
        <v>405</v>
      </c>
      <c r="B47" s="422"/>
      <c r="C47" s="422"/>
      <c r="D47" s="423"/>
      <c r="G47" s="416"/>
      <c r="H47" s="284"/>
      <c r="I47" s="284"/>
      <c r="J47" s="284"/>
      <c r="K47" s="284"/>
      <c r="L47" s="284"/>
      <c r="M47" s="284"/>
      <c r="N47" s="284"/>
      <c r="O47" s="284"/>
      <c r="P47" s="284"/>
      <c r="Q47" s="284"/>
      <c r="R47" s="284"/>
      <c r="S47" s="284"/>
      <c r="T47" s="284"/>
      <c r="U47" s="284"/>
      <c r="V47" s="347"/>
      <c r="W47" s="347"/>
      <c r="X47" s="347"/>
      <c r="Y47" s="347"/>
      <c r="Z47" s="373"/>
      <c r="AA47" s="373"/>
      <c r="AB47" s="373"/>
      <c r="AC47" s="373"/>
      <c r="AD47" s="373"/>
      <c r="AE47" s="373"/>
    </row>
    <row r="48" spans="1:33" s="376" customFormat="1">
      <c r="A48" s="382" t="s">
        <v>400</v>
      </c>
      <c r="B48" s="425">
        <v>157881.04633029999</v>
      </c>
      <c r="C48" s="425">
        <v>123169</v>
      </c>
      <c r="D48" s="357">
        <v>28.182453645235395</v>
      </c>
      <c r="G48" s="416"/>
      <c r="H48" s="284"/>
      <c r="I48" s="284"/>
      <c r="J48" s="284"/>
      <c r="K48" s="284"/>
      <c r="L48" s="284"/>
      <c r="M48" s="284"/>
      <c r="N48" s="284"/>
      <c r="O48" s="284"/>
      <c r="P48" s="284"/>
      <c r="Q48" s="284"/>
      <c r="R48" s="284"/>
      <c r="S48" s="284"/>
      <c r="T48" s="284"/>
      <c r="U48" s="284"/>
      <c r="V48" s="347"/>
      <c r="W48" s="347"/>
      <c r="X48" s="347"/>
      <c r="Y48" s="347"/>
      <c r="Z48" s="373"/>
      <c r="AA48" s="373"/>
      <c r="AB48" s="373"/>
      <c r="AC48" s="373"/>
      <c r="AD48" s="373"/>
      <c r="AE48" s="373"/>
    </row>
    <row r="49" spans="1:36" s="376" customFormat="1">
      <c r="A49" s="382" t="s">
        <v>402</v>
      </c>
      <c r="B49" s="425">
        <v>3813.8923316300002</v>
      </c>
      <c r="C49" s="425">
        <v>2827</v>
      </c>
      <c r="D49" s="357">
        <v>34.909527118146457</v>
      </c>
      <c r="G49" s="416"/>
      <c r="H49" s="284"/>
      <c r="I49" s="284"/>
      <c r="J49" s="284"/>
      <c r="K49" s="284"/>
      <c r="L49" s="284"/>
      <c r="M49" s="284"/>
      <c r="N49" s="284"/>
      <c r="O49" s="284"/>
      <c r="P49" s="284"/>
      <c r="Q49" s="284"/>
      <c r="R49" s="284"/>
      <c r="S49" s="284"/>
      <c r="T49" s="284"/>
      <c r="U49" s="284"/>
      <c r="V49" s="347"/>
      <c r="W49" s="347"/>
      <c r="X49" s="347"/>
      <c r="Y49" s="347"/>
      <c r="Z49" s="373"/>
      <c r="AA49" s="373"/>
      <c r="AB49" s="373"/>
      <c r="AC49" s="373"/>
      <c r="AD49" s="373"/>
      <c r="AE49" s="373"/>
    </row>
    <row r="50" spans="1:36" s="376" customFormat="1" ht="25.5">
      <c r="A50" s="382" t="s">
        <v>403</v>
      </c>
      <c r="B50" s="425">
        <v>8418.6158396800001</v>
      </c>
      <c r="C50" s="425">
        <v>5330</v>
      </c>
      <c r="D50" s="357">
        <v>57.947764346716689</v>
      </c>
      <c r="G50" s="416"/>
      <c r="H50" s="284"/>
      <c r="I50" s="284"/>
      <c r="J50" s="284"/>
      <c r="K50" s="284"/>
      <c r="L50" s="284"/>
      <c r="M50" s="284"/>
      <c r="N50" s="284"/>
      <c r="O50" s="284"/>
      <c r="P50" s="284"/>
      <c r="Q50" s="284"/>
      <c r="R50" s="284"/>
      <c r="S50" s="284"/>
      <c r="T50" s="284"/>
      <c r="U50" s="284"/>
      <c r="V50" s="347"/>
      <c r="W50" s="347"/>
      <c r="X50" s="347"/>
      <c r="Y50" s="347"/>
      <c r="Z50" s="373"/>
      <c r="AA50" s="373"/>
      <c r="AB50" s="373"/>
      <c r="AC50" s="373"/>
      <c r="AD50" s="373"/>
      <c r="AE50" s="373"/>
    </row>
    <row r="51" spans="1:36" s="376" customFormat="1">
      <c r="A51" s="410" t="s">
        <v>406</v>
      </c>
      <c r="B51" s="425">
        <v>170113.55450160996</v>
      </c>
      <c r="C51" s="425">
        <v>131326</v>
      </c>
      <c r="D51" s="357">
        <v>29.535320120623453</v>
      </c>
      <c r="G51" s="416"/>
      <c r="H51" s="284"/>
      <c r="I51" s="284"/>
      <c r="J51" s="284"/>
      <c r="K51" s="284"/>
      <c r="L51" s="284"/>
      <c r="M51" s="284"/>
      <c r="N51" s="284"/>
      <c r="O51" s="284"/>
      <c r="P51" s="284"/>
      <c r="Q51" s="284"/>
      <c r="R51" s="284"/>
      <c r="S51" s="284"/>
      <c r="T51" s="284"/>
      <c r="U51" s="284"/>
      <c r="V51" s="347"/>
      <c r="W51" s="347"/>
      <c r="X51" s="347"/>
      <c r="Y51" s="347"/>
      <c r="Z51" s="373"/>
      <c r="AA51" s="373"/>
      <c r="AB51" s="373"/>
      <c r="AC51" s="373"/>
      <c r="AD51" s="373"/>
      <c r="AE51" s="373"/>
    </row>
    <row r="52" spans="1:36" s="376" customFormat="1">
      <c r="A52" s="410" t="s">
        <v>407</v>
      </c>
      <c r="B52" s="425">
        <v>275717</v>
      </c>
      <c r="C52" s="425">
        <v>207537</v>
      </c>
      <c r="D52" s="357">
        <v>32.851973383059409</v>
      </c>
      <c r="G52" s="416"/>
      <c r="H52" s="284"/>
      <c r="I52" s="284"/>
      <c r="J52" s="284"/>
      <c r="K52" s="284"/>
      <c r="L52" s="284"/>
      <c r="M52" s="284"/>
      <c r="N52" s="284"/>
      <c r="O52" s="284"/>
      <c r="P52" s="284"/>
      <c r="Q52" s="284"/>
      <c r="R52" s="284"/>
      <c r="S52" s="284"/>
      <c r="T52" s="284"/>
      <c r="U52" s="284"/>
      <c r="V52" s="347"/>
      <c r="W52" s="347"/>
      <c r="X52" s="347"/>
      <c r="Y52" s="347"/>
      <c r="Z52" s="373"/>
      <c r="AA52" s="373"/>
      <c r="AB52" s="373"/>
      <c r="AC52" s="373"/>
      <c r="AD52" s="373"/>
      <c r="AE52" s="373"/>
    </row>
    <row r="53" spans="1:36" s="376" customFormat="1">
      <c r="A53" s="410" t="s">
        <v>125</v>
      </c>
      <c r="B53" s="425">
        <v>11399</v>
      </c>
      <c r="C53" s="425">
        <v>10655</v>
      </c>
      <c r="D53" s="357">
        <v>6.9826372595025887</v>
      </c>
      <c r="G53" s="416"/>
      <c r="H53" s="284"/>
      <c r="I53" s="284"/>
      <c r="J53" s="284"/>
      <c r="K53" s="284"/>
      <c r="L53" s="284"/>
      <c r="M53" s="284"/>
      <c r="N53" s="284"/>
      <c r="O53" s="284"/>
      <c r="P53" s="284"/>
      <c r="Q53" s="284"/>
      <c r="R53" s="284"/>
      <c r="S53" s="284"/>
      <c r="T53" s="284"/>
      <c r="U53" s="284"/>
      <c r="V53" s="347"/>
      <c r="W53" s="347"/>
      <c r="X53" s="347"/>
      <c r="Y53" s="347"/>
      <c r="Z53" s="373"/>
      <c r="AA53" s="373"/>
      <c r="AB53" s="373"/>
      <c r="AC53" s="373"/>
      <c r="AD53" s="373"/>
      <c r="AE53" s="373"/>
    </row>
    <row r="54" spans="1:36" s="376" customFormat="1">
      <c r="A54" s="382" t="s">
        <v>725</v>
      </c>
      <c r="B54" s="425">
        <v>11387</v>
      </c>
      <c r="C54" s="425">
        <v>10639</v>
      </c>
      <c r="D54" s="357">
        <v>7</v>
      </c>
      <c r="G54" s="416"/>
      <c r="H54" s="284"/>
      <c r="I54" s="284"/>
      <c r="J54" s="284"/>
      <c r="K54" s="284"/>
      <c r="L54" s="284"/>
      <c r="M54" s="284"/>
      <c r="N54" s="284"/>
      <c r="O54" s="284"/>
      <c r="P54" s="284"/>
      <c r="Q54" s="284"/>
      <c r="R54" s="284"/>
      <c r="S54" s="284"/>
      <c r="T54" s="284"/>
      <c r="U54" s="284"/>
      <c r="V54" s="347"/>
      <c r="W54" s="347"/>
      <c r="X54" s="347"/>
      <c r="Y54" s="347"/>
      <c r="Z54" s="373"/>
      <c r="AA54" s="373"/>
      <c r="AB54" s="373"/>
      <c r="AC54" s="373"/>
      <c r="AD54" s="373"/>
      <c r="AE54" s="373"/>
    </row>
    <row r="55" spans="1:36" s="376" customFormat="1">
      <c r="A55" s="382" t="s">
        <v>726</v>
      </c>
      <c r="B55" s="425">
        <v>12</v>
      </c>
      <c r="C55" s="425">
        <v>16</v>
      </c>
      <c r="D55" s="357">
        <v>-25</v>
      </c>
      <c r="G55" s="416"/>
      <c r="H55" s="284"/>
      <c r="I55" s="284"/>
      <c r="J55" s="284"/>
      <c r="K55" s="284"/>
      <c r="L55" s="284"/>
      <c r="M55" s="284"/>
      <c r="N55" s="284"/>
      <c r="O55" s="284"/>
      <c r="P55" s="284"/>
      <c r="Q55" s="284"/>
      <c r="R55" s="284"/>
      <c r="S55" s="284"/>
      <c r="T55" s="284"/>
      <c r="U55" s="284"/>
      <c r="V55" s="347"/>
      <c r="W55" s="347"/>
      <c r="X55" s="347"/>
      <c r="Y55" s="347"/>
      <c r="Z55" s="373"/>
      <c r="AA55" s="373"/>
      <c r="AB55" s="373"/>
      <c r="AC55" s="373"/>
      <c r="AD55" s="373"/>
      <c r="AE55" s="373"/>
    </row>
    <row r="56" spans="1:36" ht="15" thickBot="1">
      <c r="A56" s="427" t="s">
        <v>75</v>
      </c>
      <c r="B56" s="428">
        <v>287116</v>
      </c>
      <c r="C56" s="428">
        <v>218192</v>
      </c>
      <c r="D56" s="429">
        <v>31.588692527682039</v>
      </c>
      <c r="E56" s="376"/>
      <c r="F56" s="376"/>
      <c r="AF56" s="376"/>
      <c r="AG56" s="376"/>
      <c r="AH56" s="376"/>
      <c r="AI56" s="376"/>
      <c r="AJ56" s="376"/>
    </row>
    <row r="57" spans="1:36" ht="15" thickBot="1">
      <c r="A57" s="866"/>
      <c r="B57" s="867"/>
      <c r="C57" s="867"/>
      <c r="D57" s="868"/>
      <c r="E57" s="376"/>
      <c r="F57" s="376"/>
      <c r="AF57" s="376"/>
      <c r="AG57" s="376"/>
      <c r="AH57" s="376"/>
      <c r="AI57" s="376"/>
      <c r="AJ57" s="376"/>
    </row>
    <row r="58" spans="1:36" s="376" customFormat="1" ht="15" customHeight="1" thickBot="1">
      <c r="A58" s="430" t="s">
        <v>408</v>
      </c>
      <c r="B58" s="972" t="s">
        <v>409</v>
      </c>
      <c r="C58" s="973"/>
      <c r="D58" s="974"/>
      <c r="E58" s="972" t="s">
        <v>410</v>
      </c>
      <c r="F58" s="973"/>
      <c r="G58" s="974"/>
      <c r="H58" s="972" t="s">
        <v>411</v>
      </c>
      <c r="I58" s="973"/>
      <c r="J58" s="974"/>
      <c r="K58" s="284"/>
      <c r="L58" s="284"/>
      <c r="M58" s="284"/>
      <c r="N58" s="284"/>
      <c r="O58" s="284"/>
      <c r="P58" s="284"/>
      <c r="Q58" s="284"/>
      <c r="R58" s="284"/>
      <c r="S58" s="284"/>
      <c r="T58" s="284"/>
      <c r="U58" s="284"/>
      <c r="V58" s="284"/>
      <c r="W58" s="284"/>
      <c r="X58" s="284"/>
      <c r="Y58" s="284"/>
    </row>
    <row r="59" spans="1:36" s="376" customFormat="1" ht="12.75">
      <c r="A59" s="378" t="s">
        <v>71</v>
      </c>
      <c r="B59" s="392">
        <v>42916</v>
      </c>
      <c r="C59" s="393">
        <v>42735</v>
      </c>
      <c r="D59" s="381" t="s">
        <v>377</v>
      </c>
      <c r="E59" s="392">
        <v>42916</v>
      </c>
      <c r="F59" s="393">
        <v>42735</v>
      </c>
      <c r="G59" s="381" t="s">
        <v>377</v>
      </c>
      <c r="H59" s="392">
        <v>42916</v>
      </c>
      <c r="I59" s="393">
        <v>42735</v>
      </c>
      <c r="J59" s="381" t="s">
        <v>377</v>
      </c>
      <c r="K59" s="284"/>
      <c r="L59" s="284"/>
      <c r="M59" s="284"/>
      <c r="N59" s="284"/>
      <c r="O59" s="284"/>
      <c r="P59" s="284"/>
      <c r="Q59" s="284"/>
      <c r="R59" s="284"/>
      <c r="S59" s="284"/>
      <c r="T59" s="284"/>
      <c r="U59" s="284"/>
      <c r="V59" s="284"/>
      <c r="W59" s="284"/>
      <c r="X59" s="284"/>
      <c r="Y59" s="284"/>
    </row>
    <row r="60" spans="1:36" s="411" customFormat="1" ht="12.75">
      <c r="A60" s="382" t="s">
        <v>412</v>
      </c>
      <c r="B60" s="383">
        <v>601697</v>
      </c>
      <c r="C60" s="383">
        <v>501710</v>
      </c>
      <c r="D60" s="357">
        <v>19.929241992386039</v>
      </c>
      <c r="E60" s="383">
        <v>7773</v>
      </c>
      <c r="F60" s="383">
        <v>6306</v>
      </c>
      <c r="G60" s="357">
        <v>23.3</v>
      </c>
      <c r="H60" s="383">
        <v>535</v>
      </c>
      <c r="I60" s="383">
        <v>251</v>
      </c>
      <c r="J60" s="357">
        <v>113.1</v>
      </c>
      <c r="K60" s="284"/>
      <c r="L60" s="284"/>
      <c r="M60" s="284"/>
      <c r="N60" s="284"/>
      <c r="O60" s="284"/>
      <c r="P60" s="284"/>
      <c r="Q60" s="284"/>
      <c r="R60" s="284"/>
      <c r="S60" s="284"/>
      <c r="T60" s="284"/>
      <c r="U60" s="284"/>
      <c r="V60" s="284"/>
      <c r="W60" s="284"/>
      <c r="X60" s="284"/>
      <c r="Y60" s="284"/>
    </row>
    <row r="61" spans="1:36" s="411" customFormat="1" ht="12.75">
      <c r="A61" s="382" t="s">
        <v>413</v>
      </c>
      <c r="B61" s="383">
        <v>624697</v>
      </c>
      <c r="C61" s="383">
        <v>533710</v>
      </c>
      <c r="D61" s="357">
        <v>17.048022334226442</v>
      </c>
      <c r="E61" s="383">
        <v>7773</v>
      </c>
      <c r="F61" s="383">
        <v>6306</v>
      </c>
      <c r="G61" s="357">
        <v>23.3</v>
      </c>
      <c r="H61" s="383">
        <v>535</v>
      </c>
      <c r="I61" s="383">
        <v>251</v>
      </c>
      <c r="J61" s="357">
        <v>113.1</v>
      </c>
      <c r="K61" s="284"/>
      <c r="L61" s="284"/>
      <c r="M61" s="284"/>
      <c r="N61" s="284"/>
      <c r="O61" s="284"/>
      <c r="P61" s="284"/>
      <c r="Q61" s="284"/>
      <c r="R61" s="284"/>
      <c r="S61" s="284"/>
      <c r="T61" s="284"/>
      <c r="U61" s="284"/>
      <c r="V61" s="284"/>
      <c r="W61" s="284"/>
      <c r="X61" s="284"/>
      <c r="Y61" s="284"/>
    </row>
    <row r="62" spans="1:36" s="411" customFormat="1" ht="12.75">
      <c r="A62" s="382" t="s">
        <v>414</v>
      </c>
      <c r="B62" s="383">
        <v>268560</v>
      </c>
      <c r="C62" s="383">
        <v>236304</v>
      </c>
      <c r="D62" s="357">
        <v>13.650213284582581</v>
      </c>
      <c r="E62" s="383">
        <v>2935</v>
      </c>
      <c r="F62" s="383">
        <v>2529</v>
      </c>
      <c r="G62" s="357">
        <v>16.100000000000001</v>
      </c>
      <c r="H62" s="383">
        <v>301</v>
      </c>
      <c r="I62" s="383">
        <v>170</v>
      </c>
      <c r="J62" s="357">
        <v>77.099999999999994</v>
      </c>
      <c r="K62" s="284"/>
      <c r="L62" s="284"/>
      <c r="M62" s="284"/>
      <c r="N62" s="284"/>
      <c r="O62" s="284"/>
      <c r="P62" s="284"/>
      <c r="Q62" s="284"/>
      <c r="R62" s="284"/>
      <c r="S62" s="284"/>
      <c r="T62" s="284"/>
      <c r="U62" s="284"/>
      <c r="V62" s="284"/>
      <c r="W62" s="284"/>
      <c r="X62" s="284"/>
      <c r="Y62" s="284"/>
    </row>
    <row r="63" spans="1:36" s="411" customFormat="1" ht="12.75">
      <c r="A63" s="382" t="s">
        <v>415</v>
      </c>
      <c r="B63" s="388">
        <v>224</v>
      </c>
      <c r="C63" s="388">
        <v>212.3</v>
      </c>
      <c r="D63" s="386" t="s">
        <v>416</v>
      </c>
      <c r="E63" s="388">
        <v>264.8</v>
      </c>
      <c r="F63" s="388">
        <v>249.29999999999998</v>
      </c>
      <c r="G63" s="386" t="s">
        <v>417</v>
      </c>
      <c r="H63" s="388">
        <v>177.5</v>
      </c>
      <c r="I63" s="388">
        <v>147.4</v>
      </c>
      <c r="J63" s="386" t="s">
        <v>418</v>
      </c>
      <c r="K63" s="284"/>
      <c r="L63" s="284"/>
      <c r="M63" s="284"/>
      <c r="N63" s="284"/>
      <c r="O63" s="284"/>
      <c r="P63" s="284"/>
      <c r="Q63" s="284"/>
      <c r="R63" s="284"/>
      <c r="S63" s="284"/>
      <c r="T63" s="284"/>
      <c r="U63" s="284"/>
      <c r="V63" s="284"/>
      <c r="W63" s="284"/>
      <c r="X63" s="284"/>
      <c r="Y63" s="284"/>
    </row>
    <row r="64" spans="1:36" s="411" customFormat="1" ht="13.5" thickBot="1">
      <c r="A64" s="395" t="s">
        <v>419</v>
      </c>
      <c r="B64" s="431">
        <v>232.6</v>
      </c>
      <c r="C64" s="431">
        <v>225.9</v>
      </c>
      <c r="D64" s="432" t="s">
        <v>310</v>
      </c>
      <c r="E64" s="431">
        <v>264.8</v>
      </c>
      <c r="F64" s="431">
        <v>249.29999999999998</v>
      </c>
      <c r="G64" s="432" t="s">
        <v>417</v>
      </c>
      <c r="H64" s="431">
        <v>177.5</v>
      </c>
      <c r="I64" s="431">
        <v>147.4</v>
      </c>
      <c r="J64" s="432" t="s">
        <v>418</v>
      </c>
      <c r="K64" s="284"/>
      <c r="L64" s="284"/>
      <c r="M64" s="284"/>
      <c r="N64" s="284"/>
      <c r="O64" s="284"/>
      <c r="P64" s="284"/>
      <c r="Q64" s="284"/>
      <c r="R64" s="284"/>
      <c r="S64" s="284"/>
      <c r="T64" s="284"/>
      <c r="U64" s="284"/>
      <c r="V64" s="284"/>
      <c r="W64" s="284"/>
      <c r="X64" s="284"/>
      <c r="Y64" s="284"/>
    </row>
    <row r="65" spans="1:25" s="376" customFormat="1" ht="12.75">
      <c r="D65" s="433"/>
      <c r="E65" s="434"/>
      <c r="F65" s="26"/>
      <c r="G65" s="416"/>
      <c r="H65" s="284"/>
      <c r="I65" s="284"/>
      <c r="J65" s="284"/>
      <c r="K65" s="284"/>
      <c r="L65" s="284"/>
      <c r="M65" s="284"/>
      <c r="N65" s="284"/>
      <c r="O65" s="284"/>
      <c r="P65" s="284"/>
      <c r="Q65" s="284"/>
      <c r="R65" s="284"/>
      <c r="S65" s="284"/>
      <c r="T65" s="284"/>
      <c r="U65" s="284"/>
      <c r="V65" s="284"/>
      <c r="W65" s="284"/>
      <c r="X65" s="284"/>
      <c r="Y65" s="284"/>
    </row>
    <row r="66" spans="1:25" s="376" customFormat="1" ht="13.5" thickBot="1">
      <c r="A66" s="438" t="s">
        <v>420</v>
      </c>
      <c r="B66" s="438"/>
      <c r="C66" s="438"/>
      <c r="D66" s="439"/>
      <c r="E66" s="25"/>
      <c r="F66" s="25"/>
      <c r="G66" s="416"/>
      <c r="H66" s="284"/>
      <c r="I66" s="284"/>
      <c r="J66" s="284"/>
      <c r="K66" s="284"/>
      <c r="L66" s="284"/>
      <c r="M66" s="284"/>
      <c r="N66" s="284"/>
      <c r="O66" s="284"/>
      <c r="P66" s="284"/>
      <c r="Q66" s="284"/>
      <c r="R66" s="284"/>
      <c r="S66" s="284"/>
      <c r="T66" s="284"/>
      <c r="U66" s="284"/>
      <c r="V66" s="284"/>
      <c r="W66" s="284"/>
      <c r="X66" s="284"/>
      <c r="Y66" s="284"/>
    </row>
    <row r="67" spans="1:25" s="376" customFormat="1" ht="12.75">
      <c r="A67" s="378" t="s">
        <v>71</v>
      </c>
      <c r="B67" s="379" t="s">
        <v>653</v>
      </c>
      <c r="C67" s="380" t="s">
        <v>654</v>
      </c>
      <c r="D67" s="381" t="s">
        <v>377</v>
      </c>
      <c r="E67" s="440"/>
      <c r="F67" s="440"/>
      <c r="G67" s="416"/>
      <c r="H67" s="284"/>
      <c r="I67" s="284"/>
      <c r="J67" s="284"/>
      <c r="K67" s="284"/>
      <c r="L67" s="284"/>
      <c r="M67" s="284"/>
      <c r="N67" s="284"/>
      <c r="O67" s="284"/>
      <c r="P67" s="284"/>
      <c r="Q67" s="284"/>
      <c r="R67" s="284"/>
      <c r="S67" s="284"/>
      <c r="T67" s="284"/>
      <c r="U67" s="284"/>
      <c r="V67" s="284"/>
      <c r="W67" s="284"/>
      <c r="X67" s="284"/>
      <c r="Y67" s="284"/>
    </row>
    <row r="68" spans="1:25" s="376" customFormat="1" ht="12.75">
      <c r="A68" s="382" t="s">
        <v>337</v>
      </c>
      <c r="B68" s="441">
        <v>22598</v>
      </c>
      <c r="C68" s="441">
        <v>16764</v>
      </c>
      <c r="D68" s="357">
        <v>34.800763540921032</v>
      </c>
      <c r="E68" s="440"/>
      <c r="F68" s="440"/>
      <c r="G68" s="416"/>
      <c r="H68" s="284"/>
      <c r="I68" s="284"/>
      <c r="J68" s="284"/>
      <c r="K68" s="284"/>
      <c r="L68" s="284"/>
      <c r="M68" s="284"/>
      <c r="N68" s="284"/>
      <c r="O68" s="284"/>
      <c r="P68" s="284"/>
      <c r="Q68" s="284"/>
      <c r="R68" s="284"/>
      <c r="S68" s="284"/>
      <c r="T68" s="284"/>
      <c r="U68" s="284"/>
      <c r="V68" s="284"/>
      <c r="W68" s="284"/>
      <c r="X68" s="284"/>
      <c r="Y68" s="284"/>
    </row>
    <row r="69" spans="1:25" s="376" customFormat="1" ht="12.75">
      <c r="A69" s="382" t="s">
        <v>393</v>
      </c>
      <c r="B69" s="383">
        <v>226516</v>
      </c>
      <c r="C69" s="383">
        <v>163347</v>
      </c>
      <c r="D69" s="357">
        <v>38.671827459335042</v>
      </c>
      <c r="E69" s="440"/>
      <c r="F69" s="440"/>
      <c r="G69" s="416"/>
      <c r="H69" s="284"/>
      <c r="I69" s="284"/>
      <c r="J69" s="284"/>
      <c r="K69" s="284"/>
      <c r="L69" s="284"/>
      <c r="M69" s="284"/>
      <c r="N69" s="284"/>
      <c r="O69" s="284"/>
      <c r="P69" s="284"/>
      <c r="Q69" s="284"/>
      <c r="R69" s="284"/>
      <c r="S69" s="284"/>
      <c r="T69" s="284"/>
      <c r="U69" s="284"/>
      <c r="V69" s="284"/>
      <c r="W69" s="284"/>
      <c r="X69" s="284"/>
      <c r="Y69" s="284"/>
    </row>
    <row r="70" spans="1:25" s="376" customFormat="1" ht="13.5" thickBot="1">
      <c r="A70" s="395" t="s">
        <v>727</v>
      </c>
      <c r="B70" s="431">
        <v>12.7</v>
      </c>
      <c r="C70" s="431">
        <v>11.5</v>
      </c>
      <c r="D70" s="432" t="s">
        <v>728</v>
      </c>
      <c r="E70" s="437"/>
      <c r="F70" s="437"/>
      <c r="G70" s="416"/>
      <c r="H70" s="284"/>
      <c r="I70" s="284"/>
      <c r="J70" s="284"/>
      <c r="K70" s="284"/>
      <c r="L70" s="284"/>
      <c r="M70" s="284"/>
      <c r="N70" s="284"/>
      <c r="O70" s="284"/>
      <c r="P70" s="284"/>
      <c r="Q70" s="284"/>
      <c r="R70" s="284"/>
      <c r="S70" s="284"/>
      <c r="T70" s="284"/>
      <c r="U70" s="284"/>
      <c r="V70" s="284"/>
      <c r="W70" s="284"/>
      <c r="X70" s="284"/>
      <c r="Y70" s="284"/>
    </row>
    <row r="71" spans="1:25" s="376" customFormat="1" ht="13.5" thickBot="1">
      <c r="A71" s="435"/>
      <c r="B71" s="435"/>
      <c r="C71" s="435"/>
      <c r="D71" s="436"/>
      <c r="E71" s="437"/>
      <c r="F71" s="437"/>
      <c r="G71" s="416"/>
      <c r="H71" s="284"/>
      <c r="I71" s="284"/>
      <c r="J71" s="284"/>
      <c r="K71" s="284"/>
      <c r="L71" s="284"/>
      <c r="M71" s="284"/>
      <c r="N71" s="284"/>
      <c r="O71" s="284"/>
      <c r="P71" s="284"/>
      <c r="Q71" s="284"/>
      <c r="R71" s="284"/>
      <c r="S71" s="284"/>
      <c r="T71" s="284"/>
      <c r="U71" s="284"/>
      <c r="V71" s="284"/>
      <c r="W71" s="284"/>
      <c r="X71" s="284"/>
      <c r="Y71" s="284"/>
    </row>
    <row r="72" spans="1:25" s="376" customFormat="1" ht="12.75">
      <c r="A72" s="442"/>
      <c r="B72" s="392">
        <v>42916</v>
      </c>
      <c r="C72" s="393">
        <v>42735</v>
      </c>
      <c r="D72" s="381" t="s">
        <v>377</v>
      </c>
      <c r="G72" s="416"/>
      <c r="H72" s="284"/>
      <c r="I72" s="284"/>
      <c r="J72" s="284"/>
      <c r="K72" s="284"/>
      <c r="L72" s="284"/>
      <c r="M72" s="284"/>
      <c r="N72" s="284"/>
      <c r="O72" s="284"/>
      <c r="P72" s="284"/>
      <c r="Q72" s="284"/>
      <c r="R72" s="284"/>
      <c r="S72" s="284"/>
      <c r="T72" s="284"/>
      <c r="U72" s="284"/>
      <c r="V72" s="284"/>
      <c r="W72" s="284"/>
      <c r="X72" s="284"/>
      <c r="Y72" s="284"/>
    </row>
    <row r="73" spans="1:25" s="376" customFormat="1" ht="12.75">
      <c r="A73" s="410" t="s">
        <v>730</v>
      </c>
      <c r="B73" s="443"/>
      <c r="C73" s="443"/>
      <c r="D73" s="444"/>
      <c r="G73" s="416"/>
      <c r="H73" s="284"/>
      <c r="I73" s="284"/>
      <c r="J73" s="284"/>
      <c r="K73" s="284"/>
      <c r="L73" s="284"/>
      <c r="M73" s="284"/>
      <c r="N73" s="284"/>
      <c r="O73" s="284"/>
      <c r="P73" s="284"/>
      <c r="Q73" s="284"/>
      <c r="R73" s="284"/>
      <c r="S73" s="284"/>
      <c r="T73" s="284"/>
      <c r="U73" s="284"/>
      <c r="V73" s="284"/>
      <c r="W73" s="284"/>
      <c r="X73" s="284"/>
      <c r="Y73" s="284"/>
    </row>
    <row r="74" spans="1:25" s="376" customFormat="1" ht="12.75">
      <c r="A74" s="382" t="s">
        <v>731</v>
      </c>
      <c r="B74" s="383">
        <v>49072</v>
      </c>
      <c r="C74" s="383">
        <v>46141</v>
      </c>
      <c r="D74" s="357">
        <v>6.3522680479400018</v>
      </c>
      <c r="G74" s="416"/>
      <c r="H74" s="284"/>
      <c r="I74" s="284"/>
      <c r="J74" s="284"/>
      <c r="K74" s="284"/>
      <c r="L74" s="284"/>
      <c r="M74" s="284"/>
      <c r="N74" s="284"/>
      <c r="O74" s="284"/>
      <c r="P74" s="284"/>
      <c r="Q74" s="284"/>
      <c r="R74" s="284"/>
      <c r="S74" s="284"/>
      <c r="T74" s="284"/>
      <c r="U74" s="284"/>
      <c r="V74" s="284"/>
      <c r="W74" s="284"/>
      <c r="X74" s="284"/>
      <c r="Y74" s="284"/>
    </row>
    <row r="75" spans="1:25" s="376" customFormat="1" ht="12.75">
      <c r="A75" s="382" t="s">
        <v>74</v>
      </c>
      <c r="B75" s="383">
        <v>1951</v>
      </c>
      <c r="C75" s="383">
        <v>1825</v>
      </c>
      <c r="D75" s="357">
        <v>6.9041095890410853</v>
      </c>
      <c r="G75" s="416"/>
      <c r="H75" s="284"/>
      <c r="I75" s="284"/>
      <c r="J75" s="284"/>
      <c r="K75" s="284"/>
      <c r="L75" s="284"/>
      <c r="M75" s="284"/>
      <c r="N75" s="284"/>
      <c r="O75" s="284"/>
      <c r="P75" s="284"/>
      <c r="Q75" s="284"/>
      <c r="R75" s="284"/>
      <c r="S75" s="284"/>
      <c r="T75" s="284"/>
      <c r="U75" s="284"/>
      <c r="V75" s="284"/>
      <c r="W75" s="284"/>
      <c r="X75" s="284"/>
      <c r="Y75" s="284"/>
    </row>
    <row r="76" spans="1:25" s="376" customFormat="1" ht="12.75">
      <c r="A76" s="410" t="s">
        <v>75</v>
      </c>
      <c r="B76" s="383">
        <v>51023</v>
      </c>
      <c r="C76" s="383">
        <v>47966</v>
      </c>
      <c r="D76" s="357">
        <v>6.4</v>
      </c>
      <c r="G76" s="416"/>
      <c r="H76" s="284"/>
      <c r="I76" s="284"/>
      <c r="J76" s="284"/>
      <c r="K76" s="284"/>
      <c r="L76" s="284"/>
      <c r="M76" s="284"/>
      <c r="N76" s="284"/>
      <c r="O76" s="284"/>
      <c r="P76" s="284"/>
      <c r="Q76" s="284"/>
      <c r="R76" s="284"/>
      <c r="S76" s="284"/>
      <c r="T76" s="284"/>
      <c r="U76" s="284"/>
      <c r="V76" s="284"/>
      <c r="W76" s="284"/>
      <c r="X76" s="284"/>
      <c r="Y76" s="284"/>
    </row>
    <row r="77" spans="1:25" s="376" customFormat="1" ht="12.75">
      <c r="A77" s="410" t="s">
        <v>423</v>
      </c>
      <c r="B77" s="421"/>
      <c r="C77" s="421"/>
      <c r="D77" s="444"/>
      <c r="G77" s="416"/>
      <c r="H77" s="284"/>
      <c r="I77" s="284"/>
      <c r="J77" s="284"/>
      <c r="K77" s="284"/>
      <c r="L77" s="284"/>
      <c r="M77" s="284"/>
      <c r="N77" s="284"/>
      <c r="O77" s="284"/>
      <c r="P77" s="284"/>
      <c r="Q77" s="284"/>
      <c r="R77" s="284"/>
      <c r="S77" s="284"/>
      <c r="T77" s="284"/>
      <c r="U77" s="284"/>
      <c r="V77" s="284"/>
      <c r="W77" s="284"/>
      <c r="X77" s="284"/>
      <c r="Y77" s="284"/>
    </row>
    <row r="78" spans="1:25" s="376" customFormat="1" ht="25.5">
      <c r="A78" s="382" t="s">
        <v>424</v>
      </c>
      <c r="B78" s="383">
        <v>1325477</v>
      </c>
      <c r="C78" s="383">
        <v>1110805</v>
      </c>
      <c r="D78" s="357">
        <v>19.325804259073376</v>
      </c>
      <c r="G78" s="416"/>
      <c r="H78" s="284"/>
      <c r="I78" s="284"/>
      <c r="J78" s="284"/>
      <c r="K78" s="284"/>
      <c r="L78" s="284"/>
      <c r="M78" s="284"/>
      <c r="N78" s="284"/>
      <c r="O78" s="284"/>
      <c r="P78" s="284"/>
      <c r="Q78" s="284"/>
      <c r="R78" s="284"/>
      <c r="S78" s="284"/>
      <c r="T78" s="284"/>
      <c r="U78" s="284"/>
      <c r="V78" s="284"/>
      <c r="W78" s="284"/>
      <c r="X78" s="284"/>
      <c r="Y78" s="284"/>
    </row>
    <row r="79" spans="1:25" s="376" customFormat="1" ht="25.5">
      <c r="A79" s="382" t="s">
        <v>425</v>
      </c>
      <c r="B79" s="383">
        <v>4783</v>
      </c>
      <c r="C79" s="383">
        <v>4768</v>
      </c>
      <c r="D79" s="357">
        <v>0.31459731543623803</v>
      </c>
      <c r="G79" s="416"/>
      <c r="H79" s="284"/>
      <c r="I79" s="284"/>
      <c r="J79" s="284"/>
      <c r="K79" s="284"/>
      <c r="L79" s="284"/>
      <c r="M79" s="284"/>
      <c r="N79" s="284"/>
      <c r="O79" s="284"/>
      <c r="P79" s="284"/>
      <c r="Q79" s="284"/>
      <c r="R79" s="284"/>
      <c r="S79" s="284"/>
      <c r="T79" s="284"/>
      <c r="U79" s="284"/>
      <c r="V79" s="284"/>
      <c r="W79" s="284"/>
      <c r="X79" s="284"/>
      <c r="Y79" s="284"/>
    </row>
    <row r="80" spans="1:25" s="376" customFormat="1" ht="25.5">
      <c r="A80" s="382" t="s">
        <v>426</v>
      </c>
      <c r="B80" s="383">
        <v>2888</v>
      </c>
      <c r="C80" s="383">
        <v>3094</v>
      </c>
      <c r="D80" s="357">
        <v>-6.6580478345184213</v>
      </c>
      <c r="G80" s="416"/>
      <c r="H80" s="284"/>
      <c r="I80" s="284"/>
      <c r="J80" s="284"/>
      <c r="K80" s="284"/>
      <c r="L80" s="284"/>
      <c r="M80" s="284"/>
      <c r="N80" s="284"/>
      <c r="O80" s="284"/>
      <c r="P80" s="284"/>
      <c r="Q80" s="284"/>
      <c r="R80" s="284"/>
      <c r="S80" s="284"/>
      <c r="T80" s="284"/>
      <c r="U80" s="284"/>
      <c r="V80" s="284"/>
      <c r="W80" s="284"/>
      <c r="X80" s="284"/>
      <c r="Y80" s="284"/>
    </row>
    <row r="81" spans="1:25" s="376" customFormat="1" ht="13.5" thickBot="1">
      <c r="A81" s="395" t="s">
        <v>427</v>
      </c>
      <c r="B81" s="396">
        <v>27857</v>
      </c>
      <c r="C81" s="396">
        <v>29626</v>
      </c>
      <c r="D81" s="363">
        <v>-5.9711064605414199</v>
      </c>
      <c r="G81" s="416"/>
      <c r="H81" s="284"/>
      <c r="I81" s="284"/>
      <c r="J81" s="284"/>
      <c r="K81" s="284"/>
      <c r="L81" s="284"/>
      <c r="M81" s="284"/>
      <c r="N81" s="284"/>
      <c r="O81" s="284"/>
      <c r="P81" s="284"/>
      <c r="Q81" s="284"/>
      <c r="R81" s="284"/>
      <c r="S81" s="284"/>
      <c r="T81" s="284"/>
      <c r="U81" s="284"/>
      <c r="V81" s="284"/>
      <c r="W81" s="284"/>
      <c r="X81" s="284"/>
      <c r="Y81" s="284"/>
    </row>
    <row r="82" spans="1:25" s="376" customFormat="1" ht="13.5" thickBot="1">
      <c r="A82" s="445"/>
      <c r="B82" s="445"/>
      <c r="C82" s="445"/>
      <c r="D82" s="446"/>
      <c r="G82" s="416"/>
      <c r="H82" s="284"/>
      <c r="I82" s="284"/>
      <c r="J82" s="284"/>
      <c r="K82" s="284"/>
      <c r="L82" s="284"/>
      <c r="M82" s="284"/>
      <c r="N82" s="284"/>
      <c r="O82" s="284"/>
      <c r="P82" s="284"/>
      <c r="Q82" s="284"/>
      <c r="R82" s="284"/>
      <c r="S82" s="284"/>
      <c r="T82" s="284"/>
      <c r="U82" s="284"/>
      <c r="V82" s="284"/>
      <c r="W82" s="284"/>
      <c r="X82" s="284"/>
      <c r="Y82" s="284"/>
    </row>
    <row r="83" spans="1:25" s="376" customFormat="1" ht="12.75">
      <c r="A83" s="404" t="s">
        <v>428</v>
      </c>
      <c r="B83" s="379" t="s">
        <v>653</v>
      </c>
      <c r="C83" s="380" t="s">
        <v>654</v>
      </c>
      <c r="D83" s="381" t="s">
        <v>377</v>
      </c>
      <c r="G83" s="416"/>
      <c r="H83" s="284"/>
      <c r="I83" s="284"/>
      <c r="J83" s="284"/>
      <c r="K83" s="284"/>
      <c r="L83" s="284"/>
      <c r="M83" s="284"/>
      <c r="N83" s="284"/>
      <c r="O83" s="284"/>
      <c r="P83" s="284"/>
      <c r="Q83" s="284"/>
      <c r="R83" s="284"/>
      <c r="S83" s="284"/>
      <c r="T83" s="284"/>
      <c r="U83" s="284"/>
      <c r="V83" s="284"/>
      <c r="W83" s="284"/>
      <c r="X83" s="284"/>
      <c r="Y83" s="284"/>
    </row>
    <row r="84" spans="1:25" s="376" customFormat="1" ht="25.5">
      <c r="A84" s="382" t="s">
        <v>429</v>
      </c>
      <c r="B84" s="383">
        <v>12438</v>
      </c>
      <c r="C84" s="383">
        <v>10522</v>
      </c>
      <c r="D84" s="357">
        <v>18.152442501425583</v>
      </c>
      <c r="G84" s="416"/>
      <c r="H84" s="284"/>
      <c r="I84" s="284"/>
      <c r="J84" s="284"/>
      <c r="K84" s="284"/>
      <c r="L84" s="284"/>
      <c r="M84" s="284"/>
      <c r="N84" s="284"/>
      <c r="O84" s="284"/>
      <c r="P84" s="284"/>
      <c r="Q84" s="284"/>
      <c r="R84" s="284"/>
      <c r="S84" s="284"/>
      <c r="T84" s="284"/>
      <c r="U84" s="284"/>
      <c r="V84" s="284"/>
      <c r="W84" s="284"/>
      <c r="X84" s="284"/>
      <c r="Y84" s="284"/>
    </row>
    <row r="85" spans="1:25" s="376" customFormat="1" ht="25.5">
      <c r="A85" s="382" t="s">
        <v>430</v>
      </c>
      <c r="B85" s="447">
        <v>1.39</v>
      </c>
      <c r="C85" s="447">
        <v>1.32</v>
      </c>
      <c r="D85" s="357">
        <v>5.3030303030302983</v>
      </c>
      <c r="G85" s="416"/>
      <c r="H85" s="284"/>
      <c r="I85" s="284"/>
      <c r="J85" s="284"/>
      <c r="K85" s="284"/>
      <c r="L85" s="284"/>
      <c r="M85" s="284"/>
      <c r="N85" s="284"/>
      <c r="O85" s="284"/>
      <c r="P85" s="284"/>
      <c r="Q85" s="284"/>
      <c r="R85" s="284"/>
      <c r="S85" s="284"/>
      <c r="T85" s="284"/>
      <c r="U85" s="284"/>
      <c r="V85" s="284"/>
      <c r="W85" s="284"/>
      <c r="X85" s="284"/>
      <c r="Y85" s="284"/>
    </row>
    <row r="86" spans="1:25" s="376" customFormat="1" ht="12.75">
      <c r="A86" s="410" t="s">
        <v>431</v>
      </c>
      <c r="B86" s="421"/>
      <c r="C86" s="421"/>
      <c r="D86" s="444"/>
      <c r="G86" s="416"/>
      <c r="H86" s="284"/>
      <c r="I86" s="284"/>
      <c r="J86" s="284"/>
      <c r="K86" s="284"/>
      <c r="L86" s="284"/>
      <c r="M86" s="284"/>
      <c r="N86" s="284"/>
      <c r="O86" s="284"/>
      <c r="P86" s="284"/>
      <c r="Q86" s="284"/>
      <c r="R86" s="284"/>
      <c r="S86" s="284"/>
      <c r="T86" s="284"/>
      <c r="U86" s="284"/>
      <c r="V86" s="284"/>
      <c r="W86" s="284"/>
      <c r="X86" s="284"/>
      <c r="Y86" s="284"/>
    </row>
    <row r="87" spans="1:25" s="376" customFormat="1" ht="12.75">
      <c r="A87" s="382" t="s">
        <v>729</v>
      </c>
      <c r="B87" s="448">
        <v>93.7</v>
      </c>
      <c r="C87" s="448">
        <v>93.100000000000009</v>
      </c>
      <c r="D87" s="386" t="s">
        <v>432</v>
      </c>
      <c r="G87" s="416"/>
      <c r="H87" s="284"/>
      <c r="I87" s="284"/>
      <c r="J87" s="284"/>
      <c r="K87" s="284"/>
      <c r="L87" s="284"/>
      <c r="M87" s="284"/>
      <c r="N87" s="284"/>
      <c r="O87" s="284"/>
      <c r="P87" s="284"/>
      <c r="Q87" s="284"/>
      <c r="R87" s="284"/>
      <c r="S87" s="284"/>
      <c r="T87" s="284"/>
      <c r="U87" s="284"/>
      <c r="V87" s="284"/>
      <c r="W87" s="284"/>
      <c r="X87" s="284"/>
      <c r="Y87" s="284"/>
    </row>
    <row r="88" spans="1:25" s="376" customFormat="1" ht="13.5" thickBot="1">
      <c r="A88" s="395" t="s">
        <v>433</v>
      </c>
      <c r="B88" s="449">
        <v>90.100000000000009</v>
      </c>
      <c r="C88" s="449">
        <v>88.1</v>
      </c>
      <c r="D88" s="432" t="s">
        <v>434</v>
      </c>
      <c r="G88" s="416"/>
      <c r="H88" s="284"/>
      <c r="I88" s="284"/>
      <c r="J88" s="284"/>
      <c r="K88" s="284"/>
      <c r="L88" s="284"/>
      <c r="M88" s="284"/>
      <c r="N88" s="284"/>
      <c r="O88" s="284"/>
      <c r="P88" s="284"/>
      <c r="Q88" s="284"/>
      <c r="R88" s="284"/>
      <c r="S88" s="284"/>
      <c r="T88" s="284"/>
      <c r="U88" s="284"/>
      <c r="V88" s="284"/>
      <c r="W88" s="284"/>
      <c r="X88" s="284"/>
      <c r="Y88" s="284"/>
    </row>
    <row r="89" spans="1:25">
      <c r="A89" s="445" t="s">
        <v>435</v>
      </c>
      <c r="B89" s="445"/>
      <c r="C89" s="445"/>
      <c r="D89" s="446"/>
      <c r="E89" s="376"/>
      <c r="F89" s="376"/>
    </row>
    <row r="90" spans="1:25" ht="17.25" customHeight="1">
      <c r="A90" s="869"/>
      <c r="B90" s="869"/>
      <c r="C90" s="869"/>
      <c r="D90" s="870"/>
      <c r="E90" s="376"/>
      <c r="F90" s="376"/>
    </row>
    <row r="91" spans="1:25" s="451" customFormat="1" ht="12.75">
      <c r="A91" s="816" t="s">
        <v>371</v>
      </c>
      <c r="B91" s="816"/>
      <c r="C91" s="816"/>
      <c r="D91" s="816"/>
      <c r="E91" s="816"/>
      <c r="F91" s="816"/>
      <c r="G91" s="816"/>
      <c r="H91" s="816"/>
      <c r="I91" s="816"/>
      <c r="J91" s="450"/>
    </row>
    <row r="93" spans="1:25">
      <c r="A93" s="376"/>
      <c r="B93" s="376"/>
      <c r="C93" s="376"/>
    </row>
    <row r="96" spans="1:25">
      <c r="A96" s="272"/>
      <c r="B96" s="272"/>
      <c r="C96" s="272"/>
      <c r="D96" s="452"/>
    </row>
  </sheetData>
  <mergeCells count="4">
    <mergeCell ref="B36:D36"/>
    <mergeCell ref="B58:D58"/>
    <mergeCell ref="E58:G58"/>
    <mergeCell ref="H58:J58"/>
  </mergeCells>
  <phoneticPr fontId="3"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5"/>
  <sheetViews>
    <sheetView zoomScale="115" zoomScaleNormal="115"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40.5" style="284" bestFit="1" customWidth="1"/>
    <col min="2" max="2" width="12.875" style="546" bestFit="1" customWidth="1"/>
    <col min="3" max="3" width="16.25" style="546" bestFit="1" customWidth="1"/>
    <col min="4" max="4" width="19.75" style="546" bestFit="1" customWidth="1"/>
    <col min="5" max="6" width="11.5" style="284" bestFit="1" customWidth="1"/>
    <col min="7" max="7" width="13.875" style="284" bestFit="1" customWidth="1"/>
    <col min="8" max="8" width="22.875" style="284" bestFit="1" customWidth="1"/>
    <col min="9" max="9" width="9" style="284" customWidth="1"/>
    <col min="10" max="10" width="38.875" style="416" bestFit="1" customWidth="1"/>
    <col min="11" max="11" width="11.5" style="284" bestFit="1" customWidth="1"/>
    <col min="12" max="12" width="10.5" style="284" bestFit="1" customWidth="1"/>
    <col min="13" max="13" width="16.375" style="284" bestFit="1" customWidth="1"/>
    <col min="14" max="15" width="8" style="284" bestFit="1" customWidth="1"/>
    <col min="16" max="16" width="9.625" style="284" bestFit="1" customWidth="1"/>
    <col min="17" max="17" width="13.875" style="284" bestFit="1" customWidth="1"/>
    <col min="18" max="16384" width="9" style="284"/>
  </cols>
  <sheetData>
    <row r="1" spans="1:10" s="453" customFormat="1" ht="25.5">
      <c r="A1" s="269" t="s">
        <v>169</v>
      </c>
      <c r="B1" s="270"/>
      <c r="C1" s="270"/>
      <c r="D1" s="270"/>
      <c r="G1" s="454"/>
      <c r="J1" s="455"/>
    </row>
    <row r="2" spans="1:10" s="453" customFormat="1">
      <c r="J2" s="456"/>
    </row>
    <row r="3" spans="1:10" ht="15.75" thickBot="1">
      <c r="A3" s="402" t="s">
        <v>436</v>
      </c>
      <c r="B3" s="402"/>
      <c r="C3" s="402"/>
      <c r="D3" s="402"/>
      <c r="J3" s="284"/>
    </row>
    <row r="4" spans="1:10">
      <c r="A4" s="457" t="s">
        <v>437</v>
      </c>
      <c r="B4" s="458" t="s">
        <v>655</v>
      </c>
      <c r="C4" s="458" t="s">
        <v>654</v>
      </c>
      <c r="D4" s="459" t="s">
        <v>331</v>
      </c>
      <c r="J4" s="284"/>
    </row>
    <row r="5" spans="1:10" s="346" customFormat="1">
      <c r="A5" s="285" t="s">
        <v>337</v>
      </c>
      <c r="B5" s="286">
        <v>6895</v>
      </c>
      <c r="C5" s="286">
        <v>6868</v>
      </c>
      <c r="D5" s="357">
        <v>0.39312754804892158</v>
      </c>
      <c r="E5" s="460"/>
      <c r="F5" s="460"/>
      <c r="G5" s="460"/>
    </row>
    <row r="6" spans="1:10" s="346" customFormat="1" ht="16.5" customHeight="1">
      <c r="A6" s="385" t="s">
        <v>378</v>
      </c>
      <c r="B6" s="286">
        <v>7072</v>
      </c>
      <c r="C6" s="286">
        <v>6358</v>
      </c>
      <c r="D6" s="357">
        <v>11.229946524064172</v>
      </c>
      <c r="E6" s="460"/>
      <c r="F6" s="460"/>
      <c r="G6" s="460"/>
    </row>
    <row r="7" spans="1:10">
      <c r="A7" s="285" t="s">
        <v>438</v>
      </c>
      <c r="B7" s="307">
        <v>5.5</v>
      </c>
      <c r="C7" s="307">
        <v>5.8</v>
      </c>
      <c r="D7" s="386" t="s">
        <v>439</v>
      </c>
      <c r="E7" s="460"/>
      <c r="F7" s="460"/>
      <c r="G7" s="460"/>
      <c r="J7" s="346"/>
    </row>
    <row r="8" spans="1:10">
      <c r="A8" s="285" t="s">
        <v>380</v>
      </c>
      <c r="B8" s="286">
        <v>5411</v>
      </c>
      <c r="C8" s="286">
        <v>4906</v>
      </c>
      <c r="D8" s="357">
        <v>10.293518141051772</v>
      </c>
      <c r="E8" s="460"/>
      <c r="F8" s="460"/>
      <c r="G8" s="460"/>
      <c r="J8" s="284"/>
    </row>
    <row r="9" spans="1:10">
      <c r="A9" s="285" t="s">
        <v>440</v>
      </c>
      <c r="B9" s="307">
        <v>4.7</v>
      </c>
      <c r="C9" s="307">
        <v>4.9000000000000004</v>
      </c>
      <c r="D9" s="386" t="s">
        <v>441</v>
      </c>
      <c r="E9" s="460"/>
      <c r="F9" s="460"/>
      <c r="G9" s="460"/>
      <c r="J9" s="284"/>
    </row>
    <row r="10" spans="1:10">
      <c r="A10" s="285" t="s">
        <v>442</v>
      </c>
      <c r="B10" s="307">
        <v>96.094106161302506</v>
      </c>
      <c r="C10" s="307">
        <v>95.3</v>
      </c>
      <c r="D10" s="386" t="s">
        <v>293</v>
      </c>
      <c r="E10" s="460"/>
      <c r="F10" s="460"/>
      <c r="G10" s="460"/>
      <c r="J10" s="284"/>
    </row>
    <row r="11" spans="1:10">
      <c r="A11" s="285" t="s">
        <v>443</v>
      </c>
      <c r="B11" s="307">
        <v>58.831246362662107</v>
      </c>
      <c r="C11" s="307">
        <v>54.9</v>
      </c>
      <c r="D11" s="386" t="s">
        <v>444</v>
      </c>
      <c r="E11" s="460"/>
      <c r="F11" s="460"/>
      <c r="G11" s="460"/>
      <c r="J11" s="284"/>
    </row>
    <row r="12" spans="1:10" ht="13.5" thickBot="1">
      <c r="A12" s="317" t="s">
        <v>445</v>
      </c>
      <c r="B12" s="319">
        <v>37.262859798640399</v>
      </c>
      <c r="C12" s="319">
        <v>40.4</v>
      </c>
      <c r="D12" s="432" t="s">
        <v>364</v>
      </c>
      <c r="E12" s="460"/>
      <c r="F12" s="460"/>
      <c r="G12" s="460"/>
      <c r="J12" s="284"/>
    </row>
    <row r="13" spans="1:10" ht="13.5" thickBot="1">
      <c r="A13" s="322"/>
      <c r="B13" s="322"/>
      <c r="C13" s="322"/>
      <c r="D13" s="461"/>
      <c r="E13" s="460"/>
      <c r="F13" s="460"/>
      <c r="G13" s="460"/>
      <c r="J13" s="284"/>
    </row>
    <row r="14" spans="1:10">
      <c r="A14" s="279" t="s">
        <v>437</v>
      </c>
      <c r="B14" s="324">
        <v>42916</v>
      </c>
      <c r="C14" s="324">
        <v>42735</v>
      </c>
      <c r="D14" s="459" t="s">
        <v>331</v>
      </c>
      <c r="E14" s="460"/>
      <c r="F14" s="460"/>
      <c r="G14" s="460"/>
      <c r="J14" s="284"/>
    </row>
    <row r="15" spans="1:10" s="346" customFormat="1">
      <c r="A15" s="285" t="s">
        <v>85</v>
      </c>
      <c r="B15" s="286">
        <v>313724</v>
      </c>
      <c r="C15" s="286">
        <v>283623</v>
      </c>
      <c r="D15" s="357">
        <v>10.613032088370831</v>
      </c>
      <c r="E15" s="460"/>
      <c r="F15" s="460"/>
      <c r="G15" s="460"/>
    </row>
    <row r="16" spans="1:10" s="346" customFormat="1">
      <c r="A16" s="285" t="s">
        <v>86</v>
      </c>
      <c r="B16" s="286">
        <v>246533</v>
      </c>
      <c r="C16" s="286">
        <v>219974</v>
      </c>
      <c r="D16" s="357">
        <v>12.073699619045888</v>
      </c>
      <c r="E16" s="460"/>
      <c r="F16" s="460"/>
      <c r="G16" s="460"/>
    </row>
    <row r="17" spans="1:15" s="346" customFormat="1" ht="13.5" thickBot="1">
      <c r="A17" s="462" t="s">
        <v>375</v>
      </c>
      <c r="B17" s="390">
        <v>67191</v>
      </c>
      <c r="C17" s="390">
        <v>63649</v>
      </c>
      <c r="D17" s="363">
        <v>5.5648949708557875</v>
      </c>
      <c r="E17" s="460"/>
      <c r="F17" s="460"/>
      <c r="G17" s="460"/>
    </row>
    <row r="18" spans="1:15">
      <c r="A18" s="346"/>
      <c r="B18" s="463"/>
      <c r="C18" s="463"/>
      <c r="D18" s="464"/>
      <c r="E18" s="460"/>
      <c r="F18" s="460"/>
      <c r="G18" s="460"/>
      <c r="J18" s="284"/>
    </row>
    <row r="19" spans="1:15" ht="15.75" thickBot="1">
      <c r="A19" s="465" t="s">
        <v>446</v>
      </c>
      <c r="B19" s="284"/>
      <c r="C19" s="284"/>
      <c r="D19" s="284"/>
      <c r="G19" s="346"/>
      <c r="J19" s="284"/>
    </row>
    <row r="20" spans="1:15">
      <c r="A20" s="279" t="s">
        <v>71</v>
      </c>
      <c r="B20" s="466" t="s">
        <v>653</v>
      </c>
      <c r="C20" s="467" t="s">
        <v>654</v>
      </c>
      <c r="D20" s="459" t="s">
        <v>447</v>
      </c>
      <c r="E20" s="346"/>
      <c r="F20" s="468"/>
      <c r="G20" s="468"/>
      <c r="J20" s="284"/>
    </row>
    <row r="21" spans="1:15">
      <c r="A21" s="469" t="s">
        <v>448</v>
      </c>
      <c r="B21" s="476">
        <v>103442.96983460001</v>
      </c>
      <c r="C21" s="476">
        <v>83785</v>
      </c>
      <c r="D21" s="471">
        <v>23.462397606492825</v>
      </c>
      <c r="E21" s="346"/>
      <c r="F21" s="472"/>
      <c r="G21" s="473"/>
      <c r="J21" s="284"/>
    </row>
    <row r="22" spans="1:15">
      <c r="A22" s="285" t="s">
        <v>449</v>
      </c>
      <c r="B22" s="307">
        <v>19.606954377653398</v>
      </c>
      <c r="C22" s="307">
        <v>18.100000000000001</v>
      </c>
      <c r="D22" s="386" t="s">
        <v>450</v>
      </c>
      <c r="F22" s="474"/>
      <c r="G22" s="346"/>
      <c r="J22" s="284"/>
    </row>
    <row r="23" spans="1:15">
      <c r="A23" s="475" t="s">
        <v>451</v>
      </c>
      <c r="B23" s="476">
        <v>80260.254300000001</v>
      </c>
      <c r="C23" s="476">
        <v>70627.716099999991</v>
      </c>
      <c r="D23" s="477">
        <v>13.638467632680552</v>
      </c>
      <c r="J23" s="284"/>
    </row>
    <row r="24" spans="1:15" ht="13.5" thickBot="1">
      <c r="A24" s="317" t="s">
        <v>452</v>
      </c>
      <c r="B24" s="331">
        <v>0.2233145197484328</v>
      </c>
      <c r="C24" s="331">
        <v>0.21463472986457169</v>
      </c>
      <c r="D24" s="432" t="s">
        <v>453</v>
      </c>
      <c r="J24" s="284"/>
    </row>
    <row r="25" spans="1:15" ht="13.5" thickBot="1">
      <c r="A25" s="403"/>
      <c r="B25" s="91"/>
      <c r="C25" s="91"/>
      <c r="D25" s="91"/>
      <c r="J25" s="284"/>
    </row>
    <row r="26" spans="1:15">
      <c r="A26" s="478" t="s">
        <v>71</v>
      </c>
      <c r="B26" s="479" t="s">
        <v>656</v>
      </c>
      <c r="C26" s="479" t="s">
        <v>657</v>
      </c>
      <c r="D26" s="480" t="s">
        <v>447</v>
      </c>
      <c r="E26" s="859">
        <v>2016</v>
      </c>
      <c r="F26" s="479">
        <v>2015</v>
      </c>
      <c r="G26" s="481" t="s">
        <v>447</v>
      </c>
      <c r="J26" s="284"/>
    </row>
    <row r="27" spans="1:15">
      <c r="A27" s="482" t="s">
        <v>393</v>
      </c>
      <c r="B27" s="483">
        <v>103442.96983460001</v>
      </c>
      <c r="C27" s="483">
        <v>83785</v>
      </c>
      <c r="D27" s="484">
        <v>23.462397606492825</v>
      </c>
      <c r="E27" s="860">
        <v>177908</v>
      </c>
      <c r="F27" s="485">
        <v>163641</v>
      </c>
      <c r="G27" s="486">
        <v>8.7184751987582576</v>
      </c>
      <c r="J27" s="284"/>
    </row>
    <row r="28" spans="1:15">
      <c r="A28" s="482" t="s">
        <v>454</v>
      </c>
      <c r="B28" s="483">
        <v>84</v>
      </c>
      <c r="C28" s="483">
        <v>45</v>
      </c>
      <c r="D28" s="484">
        <v>86.666666666666671</v>
      </c>
      <c r="E28" s="860">
        <v>89</v>
      </c>
      <c r="F28" s="485">
        <v>47</v>
      </c>
      <c r="G28" s="486">
        <v>89.361702127659569</v>
      </c>
      <c r="J28" s="284"/>
    </row>
    <row r="29" spans="1:15">
      <c r="A29" s="487" t="s">
        <v>393</v>
      </c>
      <c r="B29" s="470">
        <v>103526.96983460001</v>
      </c>
      <c r="C29" s="470">
        <v>83830</v>
      </c>
      <c r="D29" s="488">
        <v>23.496325700345942</v>
      </c>
      <c r="E29" s="861">
        <v>177997</v>
      </c>
      <c r="F29" s="95">
        <v>163688</v>
      </c>
      <c r="G29" s="471">
        <v>8.7416304188456095</v>
      </c>
      <c r="J29" s="284"/>
    </row>
    <row r="30" spans="1:15" ht="15">
      <c r="A30" s="214" t="s">
        <v>40</v>
      </c>
      <c r="B30" s="489">
        <v>87385.96848009</v>
      </c>
      <c r="C30" s="489">
        <v>74287</v>
      </c>
      <c r="D30" s="490">
        <v>17.632921614939345</v>
      </c>
      <c r="E30" s="862">
        <v>153347</v>
      </c>
      <c r="F30" s="489">
        <v>134065</v>
      </c>
      <c r="G30" s="491">
        <v>14.382575616305523</v>
      </c>
      <c r="J30" s="403"/>
      <c r="K30" s="91"/>
      <c r="L30" s="91"/>
      <c r="M30" s="91"/>
      <c r="O30" s="492"/>
    </row>
    <row r="31" spans="1:15" ht="12.75" customHeight="1">
      <c r="A31" s="211" t="s">
        <v>455</v>
      </c>
      <c r="B31" s="489">
        <v>-51410.261495370003</v>
      </c>
      <c r="C31" s="489">
        <v>-40747</v>
      </c>
      <c r="D31" s="490">
        <v>26.169439456573507</v>
      </c>
      <c r="E31" s="862">
        <v>-83398</v>
      </c>
      <c r="F31" s="489">
        <v>-76018</v>
      </c>
      <c r="G31" s="491">
        <v>9.7082269988686889</v>
      </c>
      <c r="J31" s="284"/>
    </row>
    <row r="32" spans="1:15" ht="13.5" customHeight="1">
      <c r="A32" s="211" t="s">
        <v>456</v>
      </c>
      <c r="B32" s="489">
        <v>-15925.52314583</v>
      </c>
      <c r="C32" s="489">
        <v>-11718</v>
      </c>
      <c r="D32" s="490">
        <v>35.906495526796391</v>
      </c>
      <c r="E32" s="862">
        <v>-25414</v>
      </c>
      <c r="F32" s="489">
        <v>-19637</v>
      </c>
      <c r="G32" s="491">
        <v>29.418954015379132</v>
      </c>
      <c r="J32" s="284"/>
    </row>
    <row r="33" spans="1:13">
      <c r="A33" s="211" t="s">
        <v>717</v>
      </c>
      <c r="B33" s="489">
        <v>-20294</v>
      </c>
      <c r="C33" s="489">
        <v>-21077</v>
      </c>
      <c r="D33" s="490">
        <v>-3.7103814765610199</v>
      </c>
      <c r="E33" s="862">
        <v>-44358</v>
      </c>
      <c r="F33" s="489">
        <v>-40264</v>
      </c>
      <c r="G33" s="491">
        <v>10.167891913371747</v>
      </c>
      <c r="J33" s="284"/>
    </row>
    <row r="34" spans="1:13">
      <c r="A34" s="493" t="s">
        <v>41</v>
      </c>
      <c r="B34" s="494">
        <v>3653</v>
      </c>
      <c r="C34" s="494">
        <v>2761</v>
      </c>
      <c r="D34" s="495">
        <v>32.30713509597971</v>
      </c>
      <c r="E34" s="863">
        <v>6059</v>
      </c>
      <c r="F34" s="494">
        <v>7687</v>
      </c>
      <c r="G34" s="496">
        <v>-21.178613243137764</v>
      </c>
      <c r="J34" s="284"/>
    </row>
    <row r="35" spans="1:13">
      <c r="A35" s="497" t="s">
        <v>457</v>
      </c>
      <c r="B35" s="498">
        <v>3409.183838889996</v>
      </c>
      <c r="C35" s="498">
        <v>3506</v>
      </c>
      <c r="D35" s="499">
        <v>-2.7891691220417458</v>
      </c>
      <c r="E35" s="864">
        <v>6236</v>
      </c>
      <c r="F35" s="500">
        <v>5833</v>
      </c>
      <c r="G35" s="501">
        <v>6.9089662266415219</v>
      </c>
      <c r="J35" s="284"/>
    </row>
    <row r="36" spans="1:13">
      <c r="A36" s="482" t="s">
        <v>458</v>
      </c>
      <c r="B36" s="502">
        <v>96.098705663865545</v>
      </c>
      <c r="C36" s="502">
        <v>95.280466299621736</v>
      </c>
      <c r="D36" s="503" t="s">
        <v>459</v>
      </c>
      <c r="E36" s="901">
        <v>95.9</v>
      </c>
      <c r="F36" s="902">
        <v>95.6</v>
      </c>
      <c r="G36" s="486" t="s">
        <v>460</v>
      </c>
      <c r="J36" s="284"/>
    </row>
    <row r="37" spans="1:13">
      <c r="A37" s="482" t="s">
        <v>461</v>
      </c>
      <c r="B37" s="504">
        <v>3.0000000000000001E-3</v>
      </c>
      <c r="C37" s="505">
        <v>0.1</v>
      </c>
      <c r="D37" s="503" t="s">
        <v>462</v>
      </c>
      <c r="E37" s="903">
        <v>0.4</v>
      </c>
      <c r="F37" s="904">
        <v>0.3</v>
      </c>
      <c r="G37" s="486" t="s">
        <v>384</v>
      </c>
      <c r="J37" s="284"/>
    </row>
    <row r="38" spans="1:13">
      <c r="A38" s="506" t="s">
        <v>755</v>
      </c>
      <c r="B38" s="483">
        <v>5411</v>
      </c>
      <c r="C38" s="483">
        <v>4906</v>
      </c>
      <c r="D38" s="484">
        <v>10.3</v>
      </c>
      <c r="E38" s="857">
        <v>9175</v>
      </c>
      <c r="F38" s="507">
        <v>10074</v>
      </c>
      <c r="G38" s="486">
        <v>-8.9239626761961492</v>
      </c>
      <c r="J38" s="284"/>
    </row>
    <row r="39" spans="1:13">
      <c r="A39" s="482" t="s">
        <v>463</v>
      </c>
      <c r="B39" s="483">
        <v>202296</v>
      </c>
      <c r="C39" s="483">
        <v>175058</v>
      </c>
      <c r="D39" s="484">
        <v>15.6</v>
      </c>
      <c r="E39" s="857">
        <v>190192</v>
      </c>
      <c r="F39" s="485">
        <v>151695</v>
      </c>
      <c r="G39" s="486">
        <v>25.377896436929365</v>
      </c>
      <c r="J39" s="284"/>
    </row>
    <row r="40" spans="1:13">
      <c r="A40" s="482" t="s">
        <v>464</v>
      </c>
      <c r="B40" s="505">
        <v>2.7</v>
      </c>
      <c r="C40" s="508">
        <v>2.8</v>
      </c>
      <c r="D40" s="503" t="s">
        <v>465</v>
      </c>
      <c r="E40" s="903">
        <v>4.8</v>
      </c>
      <c r="F40" s="902">
        <v>6.5</v>
      </c>
      <c r="G40" s="486" t="s">
        <v>466</v>
      </c>
      <c r="J40" s="284"/>
    </row>
    <row r="41" spans="1:13">
      <c r="A41" s="482" t="s">
        <v>467</v>
      </c>
      <c r="B41" s="505">
        <v>4.7</v>
      </c>
      <c r="C41" s="508">
        <v>4.9000000000000004</v>
      </c>
      <c r="D41" s="503" t="s">
        <v>468</v>
      </c>
      <c r="E41" s="903">
        <v>4.8</v>
      </c>
      <c r="F41" s="902">
        <v>6.5</v>
      </c>
      <c r="G41" s="486" t="s">
        <v>466</v>
      </c>
      <c r="J41" s="284"/>
    </row>
    <row r="42" spans="1:13">
      <c r="A42" s="506" t="s">
        <v>397</v>
      </c>
      <c r="B42" s="485">
        <v>-136</v>
      </c>
      <c r="C42" s="485">
        <v>-23</v>
      </c>
      <c r="D42" s="484">
        <v>491.3</v>
      </c>
      <c r="E42" s="860">
        <v>-97</v>
      </c>
      <c r="F42" s="485">
        <v>180</v>
      </c>
      <c r="G42" s="486">
        <v>-153.88888888888889</v>
      </c>
      <c r="J42" s="284"/>
    </row>
    <row r="43" spans="1:13">
      <c r="A43" s="506" t="s">
        <v>56</v>
      </c>
      <c r="B43" s="483">
        <v>8684.0038388899957</v>
      </c>
      <c r="C43" s="483">
        <v>8389</v>
      </c>
      <c r="D43" s="484">
        <v>3.5165554760995921</v>
      </c>
      <c r="E43" s="860">
        <v>15314</v>
      </c>
      <c r="F43" s="485">
        <v>16087</v>
      </c>
      <c r="G43" s="486">
        <v>-4.8051221483185182</v>
      </c>
      <c r="J43" s="284"/>
    </row>
    <row r="44" spans="1:13">
      <c r="A44" s="506" t="s">
        <v>57</v>
      </c>
      <c r="B44" s="485">
        <v>-1789</v>
      </c>
      <c r="C44" s="485">
        <v>-1521</v>
      </c>
      <c r="D44" s="484">
        <v>17.619986850756074</v>
      </c>
      <c r="E44" s="860">
        <v>-2614</v>
      </c>
      <c r="F44" s="485">
        <v>-3437</v>
      </c>
      <c r="G44" s="486">
        <v>-23.945301134710505</v>
      </c>
      <c r="J44" s="284"/>
    </row>
    <row r="45" spans="1:13" ht="13.5" thickBot="1">
      <c r="A45" s="509" t="s">
        <v>337</v>
      </c>
      <c r="B45" s="510">
        <v>6895.0038388899957</v>
      </c>
      <c r="C45" s="510">
        <v>6868</v>
      </c>
      <c r="D45" s="511">
        <v>0.39318344336045641</v>
      </c>
      <c r="E45" s="865">
        <v>12700</v>
      </c>
      <c r="F45" s="512">
        <v>12650</v>
      </c>
      <c r="G45" s="513">
        <v>0.39525691699604742</v>
      </c>
      <c r="J45" s="284"/>
    </row>
    <row r="46" spans="1:13">
      <c r="A46" s="346"/>
      <c r="B46" s="463"/>
      <c r="C46" s="463"/>
      <c r="D46" s="464"/>
      <c r="J46" s="284"/>
    </row>
    <row r="47" spans="1:13">
      <c r="A47" s="514" t="s">
        <v>469</v>
      </c>
      <c r="B47" s="515"/>
      <c r="C47" s="91"/>
      <c r="D47" s="91"/>
      <c r="J47" s="403"/>
      <c r="K47" s="91"/>
      <c r="L47" s="91"/>
      <c r="M47" s="91"/>
    </row>
    <row r="48" spans="1:13" ht="13.5" thickBot="1">
      <c r="A48" s="403" t="s">
        <v>470</v>
      </c>
      <c r="B48" s="516"/>
      <c r="C48" s="516"/>
      <c r="D48" s="516"/>
      <c r="J48" s="403"/>
      <c r="K48" s="91"/>
      <c r="L48" s="91"/>
      <c r="M48" s="91"/>
    </row>
    <row r="49" spans="1:13">
      <c r="A49" s="478" t="s">
        <v>71</v>
      </c>
      <c r="B49" s="517" t="s">
        <v>471</v>
      </c>
      <c r="C49" s="517" t="s">
        <v>332</v>
      </c>
      <c r="D49" s="481" t="s">
        <v>447</v>
      </c>
      <c r="J49" s="403"/>
      <c r="K49" s="91"/>
      <c r="L49" s="91"/>
      <c r="M49" s="91"/>
    </row>
    <row r="50" spans="1:13">
      <c r="A50" s="482" t="s">
        <v>472</v>
      </c>
      <c r="B50" s="485">
        <v>80260.25432706</v>
      </c>
      <c r="C50" s="483">
        <v>70628</v>
      </c>
      <c r="D50" s="486">
        <v>13.638010883870422</v>
      </c>
      <c r="J50" s="403"/>
      <c r="K50" s="91"/>
      <c r="L50" s="91"/>
      <c r="M50" s="91"/>
    </row>
    <row r="51" spans="1:13">
      <c r="A51" s="482" t="s">
        <v>473</v>
      </c>
      <c r="B51" s="485">
        <v>20157.860826150001</v>
      </c>
      <c r="C51" s="483">
        <v>10624</v>
      </c>
      <c r="D51" s="486">
        <v>89.721043069647081</v>
      </c>
      <c r="J51" s="403"/>
      <c r="K51" s="91"/>
      <c r="L51" s="91"/>
      <c r="M51" s="91"/>
    </row>
    <row r="52" spans="1:13">
      <c r="A52" s="482" t="s">
        <v>474</v>
      </c>
      <c r="B52" s="485">
        <v>3024.8546813899998</v>
      </c>
      <c r="C52" s="483">
        <v>2533</v>
      </c>
      <c r="D52" s="486">
        <v>19.399999999999999</v>
      </c>
      <c r="J52" s="403"/>
      <c r="K52" s="91"/>
      <c r="L52" s="91"/>
      <c r="M52" s="91"/>
    </row>
    <row r="53" spans="1:13" ht="13.5" thickBot="1">
      <c r="A53" s="509" t="s">
        <v>475</v>
      </c>
      <c r="B53" s="510">
        <v>103442.96983460001</v>
      </c>
      <c r="C53" s="510">
        <v>83785</v>
      </c>
      <c r="D53" s="513">
        <v>23.462397606492825</v>
      </c>
      <c r="J53" s="403"/>
      <c r="K53" s="91"/>
      <c r="L53" s="91"/>
      <c r="M53" s="91"/>
    </row>
    <row r="54" spans="1:13">
      <c r="A54" s="403"/>
      <c r="B54" s="91"/>
      <c r="C54" s="91"/>
      <c r="D54" s="91"/>
      <c r="J54" s="403"/>
      <c r="K54" s="91"/>
      <c r="L54" s="91"/>
      <c r="M54" s="91"/>
    </row>
    <row r="55" spans="1:13">
      <c r="A55" s="514" t="s">
        <v>476</v>
      </c>
      <c r="B55" s="91"/>
      <c r="C55" s="91"/>
      <c r="D55" s="91"/>
      <c r="J55" s="403"/>
      <c r="K55" s="91"/>
      <c r="L55" s="91"/>
      <c r="M55" s="91"/>
    </row>
    <row r="56" spans="1:13" ht="13.5" thickBot="1">
      <c r="A56" s="403" t="s">
        <v>470</v>
      </c>
      <c r="B56" s="516"/>
      <c r="C56" s="516"/>
      <c r="D56" s="516"/>
      <c r="J56" s="403"/>
      <c r="K56" s="91"/>
      <c r="L56" s="91"/>
      <c r="M56" s="91"/>
    </row>
    <row r="57" spans="1:13">
      <c r="A57" s="478" t="s">
        <v>71</v>
      </c>
      <c r="B57" s="517" t="s">
        <v>471</v>
      </c>
      <c r="C57" s="517" t="s">
        <v>332</v>
      </c>
      <c r="D57" s="481" t="s">
        <v>447</v>
      </c>
      <c r="J57" s="403"/>
      <c r="K57" s="91"/>
      <c r="L57" s="91"/>
      <c r="M57" s="91"/>
    </row>
    <row r="58" spans="1:13">
      <c r="A58" s="482" t="s">
        <v>477</v>
      </c>
      <c r="B58" s="483">
        <v>27481.743376300001</v>
      </c>
      <c r="C58" s="483">
        <v>26221</v>
      </c>
      <c r="D58" s="486">
        <v>4.8081437637771174</v>
      </c>
      <c r="J58" s="403"/>
      <c r="K58" s="91"/>
      <c r="L58" s="91"/>
      <c r="M58" s="91"/>
    </row>
    <row r="59" spans="1:13">
      <c r="A59" s="482" t="s">
        <v>478</v>
      </c>
      <c r="B59" s="483">
        <v>16259</v>
      </c>
      <c r="C59" s="483">
        <v>13899</v>
      </c>
      <c r="D59" s="486">
        <v>16.983251349233754</v>
      </c>
      <c r="J59" s="403"/>
      <c r="K59" s="91"/>
      <c r="L59" s="91"/>
      <c r="M59" s="91"/>
    </row>
    <row r="60" spans="1:13">
      <c r="A60" s="482" t="s">
        <v>479</v>
      </c>
      <c r="B60" s="483">
        <v>21530.697208860001</v>
      </c>
      <c r="C60" s="483">
        <v>18387</v>
      </c>
      <c r="D60" s="486">
        <v>17.097390595855778</v>
      </c>
      <c r="J60" s="403"/>
      <c r="K60" s="91"/>
      <c r="L60" s="91"/>
      <c r="M60" s="91"/>
    </row>
    <row r="61" spans="1:13">
      <c r="A61" s="482" t="s">
        <v>68</v>
      </c>
      <c r="B61" s="483">
        <v>38171.027144410007</v>
      </c>
      <c r="C61" s="483">
        <v>25278</v>
      </c>
      <c r="D61" s="486">
        <v>51.004933714732203</v>
      </c>
      <c r="J61" s="403"/>
      <c r="K61" s="91"/>
      <c r="L61" s="91"/>
      <c r="M61" s="91"/>
    </row>
    <row r="62" spans="1:13" ht="13.5" thickBot="1">
      <c r="A62" s="509" t="s">
        <v>475</v>
      </c>
      <c r="B62" s="510">
        <v>103442.96983460001</v>
      </c>
      <c r="C62" s="510">
        <v>83785</v>
      </c>
      <c r="D62" s="513">
        <v>23.462397606492825</v>
      </c>
      <c r="J62" s="403"/>
      <c r="K62" s="91"/>
      <c r="L62" s="91"/>
      <c r="M62" s="91"/>
    </row>
    <row r="63" spans="1:13">
      <c r="A63" s="346"/>
      <c r="B63" s="463"/>
      <c r="C63" s="463"/>
      <c r="D63" s="464"/>
      <c r="J63" s="403"/>
      <c r="K63" s="91"/>
      <c r="L63" s="91"/>
      <c r="M63" s="91"/>
    </row>
    <row r="64" spans="1:13">
      <c r="A64" s="514" t="s">
        <v>480</v>
      </c>
      <c r="B64" s="91"/>
      <c r="C64" s="91"/>
      <c r="D64" s="91"/>
      <c r="J64" s="403"/>
      <c r="K64" s="91"/>
      <c r="L64" s="91"/>
      <c r="M64" s="91"/>
    </row>
    <row r="65" spans="1:13" ht="13.5" thickBot="1">
      <c r="A65" s="403" t="s">
        <v>470</v>
      </c>
      <c r="B65" s="516"/>
      <c r="C65" s="516"/>
      <c r="D65" s="516"/>
      <c r="J65" s="403"/>
      <c r="K65" s="91"/>
      <c r="L65" s="91"/>
      <c r="M65" s="91"/>
    </row>
    <row r="66" spans="1:13">
      <c r="A66" s="478"/>
      <c r="B66" s="517" t="s">
        <v>471</v>
      </c>
      <c r="C66" s="517" t="s">
        <v>332</v>
      </c>
      <c r="D66" s="481" t="s">
        <v>255</v>
      </c>
      <c r="J66" s="403"/>
      <c r="K66" s="91"/>
      <c r="L66" s="91"/>
      <c r="M66" s="91"/>
    </row>
    <row r="67" spans="1:13">
      <c r="A67" s="518" t="s">
        <v>445</v>
      </c>
      <c r="B67" s="519">
        <v>37.262859798640399</v>
      </c>
      <c r="C67" s="520">
        <v>40.4</v>
      </c>
      <c r="D67" s="521" t="s">
        <v>481</v>
      </c>
      <c r="J67" s="403"/>
      <c r="K67" s="91"/>
      <c r="L67" s="91"/>
      <c r="M67" s="91"/>
    </row>
    <row r="68" spans="1:13">
      <c r="A68" s="518" t="s">
        <v>443</v>
      </c>
      <c r="B68" s="519">
        <v>58.831246362662107</v>
      </c>
      <c r="C68" s="520">
        <v>54.9</v>
      </c>
      <c r="D68" s="521" t="s">
        <v>482</v>
      </c>
      <c r="J68" s="403"/>
      <c r="K68" s="91"/>
      <c r="L68" s="91"/>
      <c r="M68" s="91"/>
    </row>
    <row r="69" spans="1:13" ht="13.5" thickBot="1">
      <c r="A69" s="522" t="s">
        <v>442</v>
      </c>
      <c r="B69" s="523">
        <v>96.094106161302506</v>
      </c>
      <c r="C69" s="523">
        <v>95.3</v>
      </c>
      <c r="D69" s="524" t="s">
        <v>459</v>
      </c>
      <c r="J69" s="403"/>
      <c r="K69" s="91"/>
      <c r="L69" s="91"/>
      <c r="M69" s="91"/>
    </row>
    <row r="70" spans="1:13">
      <c r="A70" s="403"/>
      <c r="B70" s="91"/>
      <c r="C70" s="91"/>
      <c r="D70" s="91"/>
      <c r="J70" s="403"/>
      <c r="K70" s="91"/>
      <c r="L70" s="91"/>
      <c r="M70" s="91"/>
    </row>
    <row r="71" spans="1:13">
      <c r="A71" s="514" t="s">
        <v>483</v>
      </c>
      <c r="B71" s="91"/>
      <c r="C71" s="91"/>
      <c r="D71" s="91"/>
      <c r="J71" s="403"/>
      <c r="K71" s="91"/>
      <c r="L71" s="91"/>
      <c r="M71" s="91"/>
    </row>
    <row r="72" spans="1:13" ht="13.5" thickBot="1">
      <c r="A72" s="403" t="s">
        <v>470</v>
      </c>
      <c r="B72" s="91"/>
      <c r="C72" s="91"/>
      <c r="D72" s="91"/>
      <c r="J72" s="403"/>
      <c r="K72" s="91"/>
      <c r="L72" s="91"/>
      <c r="M72" s="91"/>
    </row>
    <row r="73" spans="1:13">
      <c r="A73" s="525" t="s">
        <v>71</v>
      </c>
      <c r="B73" s="526" t="s">
        <v>484</v>
      </c>
      <c r="C73" s="526" t="s">
        <v>393</v>
      </c>
      <c r="D73" s="526" t="s">
        <v>485</v>
      </c>
      <c r="E73" s="526" t="s">
        <v>455</v>
      </c>
      <c r="F73" s="526" t="s">
        <v>457</v>
      </c>
      <c r="G73" s="526" t="s">
        <v>486</v>
      </c>
      <c r="H73" s="527" t="s">
        <v>30</v>
      </c>
      <c r="J73" s="403"/>
      <c r="K73" s="91"/>
      <c r="L73" s="91"/>
      <c r="M73" s="91"/>
    </row>
    <row r="74" spans="1:13">
      <c r="A74" s="211" t="s">
        <v>472</v>
      </c>
      <c r="B74" s="528">
        <v>18959066.709210299</v>
      </c>
      <c r="C74" s="528">
        <v>80260.25432706</v>
      </c>
      <c r="D74" s="528">
        <v>73995.982981509995</v>
      </c>
      <c r="E74" s="528">
        <v>43627.277280939998</v>
      </c>
      <c r="F74" s="528">
        <v>2166.673145730002</v>
      </c>
      <c r="G74" s="529">
        <v>0.97071904367739248</v>
      </c>
      <c r="H74" s="530">
        <v>121667</v>
      </c>
      <c r="J74" s="403"/>
      <c r="K74" s="91"/>
      <c r="L74" s="91"/>
      <c r="M74" s="91"/>
    </row>
    <row r="75" spans="1:13">
      <c r="A75" s="482" t="s">
        <v>487</v>
      </c>
      <c r="B75" s="483">
        <v>140262.79075682999</v>
      </c>
      <c r="C75" s="483">
        <v>9514.91527881</v>
      </c>
      <c r="D75" s="483">
        <v>5230.2640468500003</v>
      </c>
      <c r="E75" s="483">
        <v>3476.9909437300003</v>
      </c>
      <c r="F75" s="483">
        <v>446.06099401999995</v>
      </c>
      <c r="G75" s="531">
        <v>0.91471539677071445</v>
      </c>
      <c r="H75" s="532">
        <v>25313.651096990001</v>
      </c>
      <c r="J75" s="403"/>
      <c r="K75" s="91"/>
      <c r="L75" s="91"/>
      <c r="M75" s="91"/>
    </row>
    <row r="76" spans="1:13">
      <c r="A76" s="211" t="s">
        <v>488</v>
      </c>
      <c r="B76" s="528">
        <v>8007647.7088377699</v>
      </c>
      <c r="C76" s="528">
        <v>3125.9150422300004</v>
      </c>
      <c r="D76" s="528">
        <v>2234.5227672999999</v>
      </c>
      <c r="E76" s="528">
        <v>1240.5370878900003</v>
      </c>
      <c r="F76" s="528">
        <v>239.90877338999985</v>
      </c>
      <c r="G76" s="529">
        <v>0.8926353416931686</v>
      </c>
      <c r="H76" s="530">
        <v>5770.7378558500004</v>
      </c>
      <c r="J76" s="403"/>
      <c r="K76" s="91"/>
      <c r="L76" s="91"/>
      <c r="M76" s="91"/>
    </row>
    <row r="77" spans="1:13">
      <c r="A77" s="211" t="s">
        <v>489</v>
      </c>
      <c r="B77" s="528">
        <v>7770125.5355108296</v>
      </c>
      <c r="C77" s="528">
        <v>3100</v>
      </c>
      <c r="D77" s="528">
        <v>1350.8735200800002</v>
      </c>
      <c r="E77" s="528">
        <v>761.22467513000015</v>
      </c>
      <c r="F77" s="528">
        <v>109.71347079999993</v>
      </c>
      <c r="G77" s="529">
        <v>0.91878331378240163</v>
      </c>
      <c r="H77" s="530">
        <v>6108</v>
      </c>
      <c r="J77" s="403"/>
      <c r="K77" s="91"/>
      <c r="L77" s="91"/>
      <c r="M77" s="91"/>
    </row>
    <row r="78" spans="1:13" ht="13.5" thickBot="1">
      <c r="A78" s="533" t="s">
        <v>490</v>
      </c>
      <c r="B78" s="510">
        <v>227617898.10265499</v>
      </c>
      <c r="C78" s="510">
        <v>2578.0222480900002</v>
      </c>
      <c r="D78" s="510">
        <v>2194.09624201</v>
      </c>
      <c r="E78" s="510">
        <v>651.26543215999993</v>
      </c>
      <c r="F78" s="510">
        <v>663.6451850000002</v>
      </c>
      <c r="G78" s="534">
        <v>0.69699999999999995</v>
      </c>
      <c r="H78" s="535">
        <v>3416.7831643900004</v>
      </c>
      <c r="J78" s="403"/>
      <c r="K78" s="91"/>
      <c r="L78" s="91"/>
      <c r="M78" s="91"/>
    </row>
    <row r="79" spans="1:13">
      <c r="A79" s="346"/>
      <c r="B79" s="463"/>
      <c r="C79" s="463"/>
      <c r="D79" s="464"/>
      <c r="J79" s="403"/>
      <c r="K79" s="91"/>
      <c r="L79" s="91"/>
      <c r="M79" s="91"/>
    </row>
    <row r="80" spans="1:13" ht="15.75" thickBot="1">
      <c r="A80" s="402" t="s">
        <v>491</v>
      </c>
      <c r="B80" s="284"/>
      <c r="C80" s="284"/>
      <c r="D80" s="284"/>
      <c r="J80" s="284"/>
    </row>
    <row r="81" spans="1:13">
      <c r="A81" s="457" t="s">
        <v>437</v>
      </c>
      <c r="B81" s="324">
        <v>42916</v>
      </c>
      <c r="C81" s="324">
        <v>42735</v>
      </c>
      <c r="D81" s="459" t="s">
        <v>331</v>
      </c>
      <c r="J81" s="284"/>
    </row>
    <row r="82" spans="1:13">
      <c r="A82" s="285" t="s">
        <v>412</v>
      </c>
      <c r="B82" s="286">
        <v>67142</v>
      </c>
      <c r="C82" s="536">
        <v>63439</v>
      </c>
      <c r="D82" s="357">
        <v>5.8371033591323949</v>
      </c>
      <c r="J82" s="284"/>
    </row>
    <row r="83" spans="1:13">
      <c r="A83" s="285" t="s">
        <v>413</v>
      </c>
      <c r="B83" s="286">
        <v>75142</v>
      </c>
      <c r="C83" s="536">
        <v>71439</v>
      </c>
      <c r="D83" s="357">
        <v>5.183443217290276</v>
      </c>
      <c r="J83" s="284"/>
    </row>
    <row r="84" spans="1:13">
      <c r="A84" s="285" t="s">
        <v>414</v>
      </c>
      <c r="B84" s="286">
        <v>30616</v>
      </c>
      <c r="C84" s="536">
        <v>26725</v>
      </c>
      <c r="D84" s="357">
        <v>14.5594013096352</v>
      </c>
      <c r="J84" s="284"/>
    </row>
    <row r="85" spans="1:13">
      <c r="A85" s="285" t="s">
        <v>492</v>
      </c>
      <c r="B85" s="537">
        <v>219.30363208779724</v>
      </c>
      <c r="C85" s="537">
        <v>237.37698783910196</v>
      </c>
      <c r="D85" s="357" t="s">
        <v>493</v>
      </c>
      <c r="J85" s="403"/>
      <c r="K85" s="91"/>
      <c r="L85" s="91"/>
      <c r="M85" s="91"/>
    </row>
    <row r="86" spans="1:13">
      <c r="A86" s="285" t="s">
        <v>494</v>
      </c>
      <c r="B86" s="537">
        <v>245.43376012542461</v>
      </c>
      <c r="C86" s="537">
        <v>267.31150608044902</v>
      </c>
      <c r="D86" s="357" t="s">
        <v>495</v>
      </c>
      <c r="J86" s="284"/>
    </row>
    <row r="87" spans="1:13" ht="13.5" thickBot="1">
      <c r="A87" s="462" t="s">
        <v>496</v>
      </c>
      <c r="B87" s="390">
        <v>23300</v>
      </c>
      <c r="C87" s="390">
        <v>17740</v>
      </c>
      <c r="D87" s="363">
        <v>31.341600901916571</v>
      </c>
      <c r="J87" s="284"/>
    </row>
    <row r="88" spans="1:13" ht="13.5" thickBot="1">
      <c r="B88" s="284"/>
      <c r="C88" s="284"/>
      <c r="D88" s="284"/>
      <c r="J88" s="284"/>
    </row>
    <row r="89" spans="1:13">
      <c r="A89" s="279"/>
      <c r="B89" s="324">
        <v>42916</v>
      </c>
      <c r="C89" s="324">
        <v>42735</v>
      </c>
      <c r="D89" s="459" t="s">
        <v>331</v>
      </c>
      <c r="J89" s="284"/>
    </row>
    <row r="90" spans="1:13">
      <c r="A90" s="412" t="s">
        <v>421</v>
      </c>
      <c r="B90" s="293"/>
      <c r="C90" s="293"/>
      <c r="D90" s="294"/>
      <c r="J90" s="284"/>
    </row>
    <row r="91" spans="1:13">
      <c r="A91" s="285" t="s">
        <v>422</v>
      </c>
      <c r="B91" s="286">
        <v>44870</v>
      </c>
      <c r="C91" s="536">
        <v>40571</v>
      </c>
      <c r="D91" s="357">
        <v>10.59623869266224</v>
      </c>
      <c r="J91" s="284"/>
    </row>
    <row r="92" spans="1:13">
      <c r="A92" s="285" t="s">
        <v>74</v>
      </c>
      <c r="B92" s="286">
        <v>2857</v>
      </c>
      <c r="C92" s="536">
        <v>2804</v>
      </c>
      <c r="D92" s="357">
        <v>1.8901569186875911</v>
      </c>
      <c r="J92" s="284"/>
    </row>
    <row r="93" spans="1:13">
      <c r="A93" s="412" t="s">
        <v>75</v>
      </c>
      <c r="B93" s="286">
        <v>47727</v>
      </c>
      <c r="C93" s="286">
        <v>43375</v>
      </c>
      <c r="D93" s="357">
        <v>10.033429394812687</v>
      </c>
      <c r="J93" s="284"/>
    </row>
    <row r="94" spans="1:13">
      <c r="A94" s="285" t="s">
        <v>69</v>
      </c>
      <c r="B94" s="295"/>
      <c r="C94" s="295"/>
      <c r="D94" s="538"/>
      <c r="J94" s="284"/>
    </row>
    <row r="95" spans="1:13">
      <c r="A95" s="285" t="s">
        <v>423</v>
      </c>
      <c r="B95" s="295"/>
      <c r="C95" s="295"/>
      <c r="D95" s="294"/>
    </row>
    <row r="96" spans="1:13" ht="13.5" thickBot="1">
      <c r="A96" s="317" t="s">
        <v>497</v>
      </c>
      <c r="B96" s="390">
        <v>7817</v>
      </c>
      <c r="C96" s="539">
        <v>7658</v>
      </c>
      <c r="D96" s="363">
        <v>2.0762601201357977</v>
      </c>
    </row>
    <row r="97" spans="1:10" ht="15">
      <c r="A97" s="402"/>
      <c r="B97" s="402"/>
      <c r="C97" s="402"/>
      <c r="D97" s="402"/>
    </row>
    <row r="98" spans="1:10" ht="15">
      <c r="A98" s="540"/>
      <c r="B98" s="540"/>
      <c r="C98" s="540"/>
      <c r="D98" s="540"/>
    </row>
    <row r="99" spans="1:10">
      <c r="A99" s="541"/>
      <c r="B99" s="542"/>
      <c r="C99" s="542"/>
      <c r="D99" s="543"/>
    </row>
    <row r="100" spans="1:10">
      <c r="A100" s="544"/>
      <c r="B100" s="463"/>
      <c r="C100" s="545"/>
      <c r="D100" s="464"/>
    </row>
    <row r="101" spans="1:10" s="451" customFormat="1" ht="15">
      <c r="A101" s="267" t="s">
        <v>371</v>
      </c>
      <c r="B101" s="267"/>
      <c r="C101" s="267"/>
      <c r="D101" s="267"/>
      <c r="E101" s="267"/>
      <c r="F101" s="268"/>
      <c r="G101" s="268"/>
      <c r="H101" s="268"/>
      <c r="I101" s="268"/>
      <c r="J101" s="450"/>
    </row>
    <row r="102" spans="1:10">
      <c r="B102" s="284"/>
      <c r="C102" s="284"/>
      <c r="D102" s="284"/>
    </row>
    <row r="103" spans="1:10">
      <c r="B103" s="284"/>
      <c r="C103" s="284"/>
      <c r="D103" s="284"/>
    </row>
    <row r="104" spans="1:10">
      <c r="B104" s="284"/>
      <c r="C104" s="284"/>
      <c r="D104" s="284"/>
    </row>
    <row r="105" spans="1:10">
      <c r="B105" s="284"/>
      <c r="C105" s="284"/>
      <c r="D105" s="284"/>
    </row>
    <row r="106" spans="1:10">
      <c r="B106" s="284"/>
      <c r="C106" s="284"/>
      <c r="D106" s="284"/>
    </row>
    <row r="107" spans="1:10">
      <c r="B107" s="284"/>
      <c r="C107" s="284"/>
      <c r="D107" s="284"/>
    </row>
    <row r="108" spans="1:10">
      <c r="B108" s="284"/>
      <c r="C108" s="284"/>
      <c r="D108" s="284"/>
    </row>
    <row r="109" spans="1:10">
      <c r="B109" s="284"/>
      <c r="C109" s="284"/>
      <c r="D109" s="284"/>
    </row>
    <row r="110" spans="1:10">
      <c r="B110" s="284"/>
      <c r="C110" s="284"/>
      <c r="D110" s="284"/>
    </row>
    <row r="111" spans="1:10">
      <c r="B111" s="284"/>
      <c r="C111" s="284"/>
      <c r="D111" s="284"/>
    </row>
    <row r="112" spans="1:10">
      <c r="B112" s="284"/>
      <c r="C112" s="284"/>
      <c r="D112" s="284"/>
    </row>
    <row r="113" s="284" customFormat="1"/>
    <row r="114" s="284" customFormat="1"/>
    <row r="115" s="284" customFormat="1"/>
    <row r="116" s="284" customFormat="1"/>
    <row r="117" s="284" customFormat="1"/>
    <row r="118" s="284" customFormat="1"/>
    <row r="119" s="284" customFormat="1"/>
    <row r="120" s="284" customFormat="1"/>
    <row r="121" s="284" customFormat="1"/>
    <row r="122" s="284" customFormat="1"/>
    <row r="123" s="284" customFormat="1"/>
    <row r="124" s="284" customFormat="1"/>
    <row r="125" s="284" customFormat="1"/>
    <row r="126" s="284" customFormat="1"/>
    <row r="127" s="284" customFormat="1"/>
    <row r="128" s="284" customFormat="1"/>
    <row r="129" spans="1:4" s="284" customFormat="1"/>
    <row r="130" spans="1:4" s="284" customFormat="1"/>
    <row r="131" spans="1:4" s="284" customFormat="1"/>
    <row r="132" spans="1:4" s="284" customFormat="1"/>
    <row r="133" spans="1:4" s="284" customFormat="1"/>
    <row r="134" spans="1:4" s="284" customFormat="1"/>
    <row r="135" spans="1:4" s="284" customFormat="1"/>
    <row r="136" spans="1:4" s="284" customFormat="1"/>
    <row r="137" spans="1:4" s="284" customFormat="1" ht="14.25">
      <c r="A137" s="272"/>
      <c r="B137" s="272"/>
      <c r="C137" s="272"/>
      <c r="D137" s="272"/>
    </row>
    <row r="138" spans="1:4" s="284" customFormat="1"/>
    <row r="139" spans="1:4" s="284" customFormat="1"/>
    <row r="140" spans="1:4" s="284" customFormat="1"/>
    <row r="141" spans="1:4" s="284" customFormat="1"/>
    <row r="142" spans="1:4" s="284" customFormat="1"/>
    <row r="143" spans="1:4" s="284" customFormat="1"/>
    <row r="144" spans="1:4" s="284" customFormat="1"/>
    <row r="145" s="284" customFormat="1"/>
    <row r="146" s="284" customFormat="1"/>
    <row r="147" s="284" customFormat="1"/>
    <row r="148" s="284" customFormat="1"/>
    <row r="149" s="284" customFormat="1"/>
    <row r="150" s="284" customFormat="1"/>
    <row r="151" s="284" customFormat="1"/>
    <row r="152" s="284" customFormat="1"/>
    <row r="153" s="284" customFormat="1"/>
    <row r="154" s="284" customFormat="1"/>
    <row r="155" s="284" customFormat="1"/>
    <row r="156" s="284" customFormat="1"/>
    <row r="157" s="284" customFormat="1"/>
    <row r="158" s="284" customFormat="1"/>
    <row r="159" s="284" customFormat="1"/>
    <row r="160" s="284" customFormat="1"/>
    <row r="161" s="284" customFormat="1"/>
    <row r="162" s="284" customFormat="1"/>
    <row r="163" s="284" customFormat="1"/>
    <row r="164" s="284" customFormat="1"/>
    <row r="165" s="284" customFormat="1"/>
    <row r="166" s="284" customFormat="1"/>
    <row r="167" s="284" customFormat="1"/>
    <row r="168" s="284" customFormat="1"/>
    <row r="169" s="284" customFormat="1"/>
    <row r="170" s="284" customFormat="1"/>
    <row r="171" s="284" customFormat="1"/>
    <row r="172" s="284" customFormat="1"/>
    <row r="173" s="284" customFormat="1"/>
    <row r="174" s="284" customFormat="1"/>
    <row r="175" s="284" customFormat="1"/>
    <row r="176" s="284" customFormat="1"/>
    <row r="177" s="284" customFormat="1"/>
    <row r="178" s="284" customFormat="1"/>
    <row r="179" s="284" customFormat="1"/>
    <row r="180" s="284" customFormat="1"/>
    <row r="181" s="284" customFormat="1"/>
    <row r="182" s="284" customFormat="1"/>
    <row r="183" s="284" customFormat="1"/>
    <row r="184" s="284" customFormat="1"/>
    <row r="185" s="284" customFormat="1"/>
    <row r="186" s="284" customFormat="1"/>
    <row r="187" s="284" customFormat="1"/>
    <row r="188" s="284" customFormat="1"/>
    <row r="189" s="284" customFormat="1"/>
    <row r="190" s="284" customFormat="1"/>
    <row r="191" s="284" customFormat="1"/>
    <row r="192" s="284" customFormat="1"/>
    <row r="193" s="284" customFormat="1"/>
    <row r="194" s="284" customFormat="1"/>
    <row r="195" s="284" customFormat="1"/>
    <row r="196" s="284" customFormat="1"/>
    <row r="197" s="284" customFormat="1"/>
    <row r="198" s="284" customFormat="1"/>
    <row r="199" s="284" customFormat="1"/>
    <row r="200" s="284" customFormat="1"/>
    <row r="201" s="284" customFormat="1"/>
    <row r="202" s="284" customFormat="1"/>
    <row r="203" s="284" customFormat="1"/>
    <row r="204" s="284" customFormat="1"/>
    <row r="205" s="284" customFormat="1"/>
    <row r="206" s="284" customFormat="1"/>
    <row r="207" s="284" customFormat="1"/>
    <row r="208" s="284" customFormat="1"/>
    <row r="209" s="284" customFormat="1"/>
    <row r="210" s="284" customFormat="1"/>
    <row r="211" s="284" customFormat="1"/>
    <row r="212" s="284" customFormat="1"/>
    <row r="213" s="284" customFormat="1"/>
    <row r="214" s="284" customFormat="1"/>
    <row r="215" s="284" customFormat="1"/>
    <row r="216" s="284" customFormat="1"/>
    <row r="217" s="284" customFormat="1"/>
    <row r="218" s="284" customFormat="1"/>
    <row r="219" s="284" customFormat="1"/>
    <row r="220" s="284" customFormat="1"/>
    <row r="221" s="284" customFormat="1"/>
    <row r="222" s="284" customFormat="1"/>
    <row r="223" s="284" customFormat="1"/>
    <row r="224" s="284" customFormat="1"/>
    <row r="225" s="284" customFormat="1"/>
    <row r="226" s="284" customFormat="1"/>
    <row r="227" s="284" customFormat="1"/>
    <row r="228" s="284" customFormat="1"/>
    <row r="229" s="284" customFormat="1"/>
    <row r="230" s="284" customFormat="1"/>
    <row r="231" s="284" customFormat="1"/>
    <row r="232" s="284" customFormat="1"/>
    <row r="233" s="284" customFormat="1"/>
    <row r="234" s="284" customFormat="1"/>
    <row r="235" s="284" customFormat="1"/>
    <row r="236" s="284" customFormat="1"/>
    <row r="237" s="284" customFormat="1"/>
    <row r="238" s="284" customFormat="1"/>
    <row r="239" s="284" customFormat="1"/>
    <row r="240" s="284" customFormat="1"/>
    <row r="241" s="284" customFormat="1"/>
    <row r="242" s="284" customFormat="1"/>
    <row r="243" s="284" customFormat="1"/>
    <row r="244" s="284" customFormat="1"/>
    <row r="245" s="284" customFormat="1"/>
    <row r="246" s="284" customFormat="1"/>
    <row r="247" s="284" customFormat="1"/>
    <row r="248" s="284" customFormat="1"/>
    <row r="249" s="284" customFormat="1"/>
    <row r="250" s="284" customFormat="1"/>
    <row r="251" s="284" customFormat="1"/>
    <row r="252" s="284" customFormat="1"/>
    <row r="253" s="284" customFormat="1"/>
    <row r="254" s="284" customFormat="1"/>
    <row r="255" s="284" customFormat="1"/>
    <row r="256" s="284" customFormat="1"/>
    <row r="257" s="284" customFormat="1"/>
    <row r="258" s="284" customFormat="1"/>
    <row r="259" s="284" customFormat="1"/>
    <row r="260" s="284" customFormat="1"/>
    <row r="261" s="284" customFormat="1"/>
    <row r="262" s="284" customFormat="1"/>
    <row r="263" s="284" customFormat="1"/>
    <row r="264" s="284" customFormat="1"/>
    <row r="265" s="284" customFormat="1"/>
    <row r="266" s="284" customFormat="1"/>
    <row r="267" s="284" customFormat="1"/>
    <row r="268" s="284" customFormat="1"/>
    <row r="269" s="284" customFormat="1"/>
    <row r="270" s="284" customFormat="1"/>
    <row r="271" s="284" customFormat="1"/>
    <row r="272" s="284" customFormat="1"/>
    <row r="273" s="284" customFormat="1"/>
    <row r="274" s="284" customFormat="1"/>
    <row r="275" s="284" customFormat="1"/>
    <row r="276" s="284" customFormat="1"/>
    <row r="277" s="284" customFormat="1"/>
    <row r="278" s="284" customFormat="1"/>
    <row r="279" s="284" customFormat="1"/>
    <row r="280" s="284" customFormat="1"/>
    <row r="281" s="284" customFormat="1"/>
    <row r="282" s="284" customFormat="1"/>
    <row r="283" s="284" customFormat="1"/>
    <row r="284" s="284" customFormat="1"/>
    <row r="285" s="284" customFormat="1"/>
    <row r="286" s="284" customFormat="1"/>
    <row r="287" s="284" customFormat="1"/>
    <row r="288" s="284" customFormat="1"/>
    <row r="289" s="284" customFormat="1"/>
    <row r="290" s="284" customFormat="1"/>
    <row r="291" s="284" customFormat="1"/>
    <row r="292" s="284" customFormat="1"/>
    <row r="293" s="284" customFormat="1"/>
    <row r="294" s="284" customFormat="1"/>
    <row r="295" s="284" customFormat="1"/>
    <row r="296" s="284" customFormat="1"/>
    <row r="297" s="284" customFormat="1"/>
    <row r="298" s="284" customFormat="1"/>
    <row r="299" s="284" customFormat="1"/>
    <row r="300" s="284" customFormat="1"/>
    <row r="301" s="284" customFormat="1"/>
    <row r="302" s="284" customFormat="1"/>
    <row r="303" s="284" customFormat="1"/>
    <row r="304" s="284" customFormat="1"/>
    <row r="305" s="284" customFormat="1"/>
    <row r="306" s="284" customFormat="1"/>
    <row r="307" s="284" customFormat="1"/>
    <row r="308" s="284" customFormat="1"/>
    <row r="309" s="284" customFormat="1"/>
    <row r="310" s="284" customFormat="1"/>
    <row r="311" s="284" customFormat="1"/>
    <row r="312" s="284" customFormat="1"/>
    <row r="313" s="284" customFormat="1"/>
    <row r="314" s="284" customFormat="1"/>
    <row r="315" s="284" customFormat="1"/>
    <row r="316" s="284" customFormat="1"/>
    <row r="317" s="284" customFormat="1"/>
    <row r="318" s="284" customFormat="1"/>
    <row r="319" s="284" customFormat="1"/>
    <row r="320" s="284" customFormat="1"/>
    <row r="321" s="284" customFormat="1"/>
    <row r="322" s="284" customFormat="1"/>
    <row r="323" s="284" customFormat="1"/>
    <row r="324" s="284" customFormat="1"/>
    <row r="325" s="284" customFormat="1"/>
    <row r="326" s="284" customFormat="1"/>
    <row r="327" s="284" customFormat="1"/>
    <row r="328" s="284" customFormat="1"/>
    <row r="329" s="284" customFormat="1"/>
    <row r="330" s="284" customFormat="1"/>
    <row r="331" s="284" customFormat="1"/>
    <row r="332" s="284" customFormat="1"/>
    <row r="333" s="284" customFormat="1"/>
    <row r="334" s="284" customFormat="1"/>
    <row r="335" s="284" customFormat="1"/>
    <row r="336" s="284" customFormat="1"/>
    <row r="337" s="284" customFormat="1"/>
    <row r="338" s="284" customFormat="1"/>
    <row r="339" s="284" customFormat="1"/>
    <row r="340" s="284" customFormat="1"/>
    <row r="341" s="284" customFormat="1"/>
    <row r="342" s="284" customFormat="1"/>
    <row r="343" s="284" customFormat="1"/>
    <row r="344" s="284" customFormat="1"/>
    <row r="345" s="284" customFormat="1"/>
    <row r="346" s="284" customFormat="1"/>
    <row r="347" s="284" customFormat="1"/>
    <row r="348" s="284" customFormat="1"/>
    <row r="349" s="284" customFormat="1"/>
    <row r="350" s="284" customFormat="1"/>
    <row r="351" s="284" customFormat="1"/>
    <row r="352" s="284" customFormat="1"/>
    <row r="353" s="284" customFormat="1"/>
    <row r="354" s="284" customFormat="1"/>
    <row r="355" s="284" customFormat="1"/>
    <row r="356" s="284" customFormat="1"/>
    <row r="357" s="284" customFormat="1"/>
    <row r="358" s="284" customFormat="1"/>
    <row r="359" s="284" customFormat="1"/>
    <row r="360" s="284" customFormat="1"/>
    <row r="361" s="284" customFormat="1"/>
    <row r="362" s="284" customFormat="1"/>
    <row r="363" s="284" customFormat="1"/>
    <row r="364" s="284" customFormat="1"/>
    <row r="365" s="284" customFormat="1"/>
    <row r="366" s="284" customFormat="1"/>
    <row r="367" s="284" customFormat="1"/>
    <row r="368" s="284" customFormat="1"/>
    <row r="369" s="284" customFormat="1"/>
    <row r="370" s="284" customFormat="1"/>
    <row r="371" s="284" customFormat="1"/>
    <row r="372" s="284" customFormat="1"/>
    <row r="373" s="284" customFormat="1"/>
    <row r="374" s="284" customFormat="1"/>
    <row r="375" s="284" customFormat="1"/>
    <row r="376" s="284" customFormat="1"/>
    <row r="377" s="284" customFormat="1"/>
    <row r="378" s="284" customFormat="1"/>
    <row r="379" s="284" customFormat="1"/>
    <row r="380" s="284" customFormat="1"/>
    <row r="381" s="284" customFormat="1"/>
    <row r="382" s="284" customFormat="1"/>
    <row r="383" s="284" customFormat="1"/>
    <row r="384" s="284" customFormat="1"/>
    <row r="385" s="284" customFormat="1"/>
    <row r="386" s="284" customFormat="1"/>
    <row r="387" s="284" customFormat="1"/>
    <row r="388" s="284" customFormat="1"/>
    <row r="389" s="284" customFormat="1"/>
    <row r="390" s="284" customFormat="1"/>
    <row r="391" s="284" customFormat="1"/>
    <row r="392" s="284" customFormat="1"/>
    <row r="393" s="284" customFormat="1"/>
    <row r="394" s="284" customFormat="1"/>
    <row r="395" s="284" customFormat="1"/>
    <row r="396" s="284" customFormat="1"/>
    <row r="397" s="284" customFormat="1"/>
    <row r="398" s="284" customFormat="1"/>
    <row r="399" s="284" customFormat="1"/>
    <row r="400" s="284" customFormat="1"/>
    <row r="401" s="284" customFormat="1"/>
    <row r="402" s="284" customFormat="1"/>
    <row r="403" s="284" customFormat="1"/>
    <row r="404" s="284" customFormat="1"/>
    <row r="405" s="284" customFormat="1"/>
    <row r="406" s="284" customFormat="1"/>
    <row r="407" s="284" customFormat="1"/>
    <row r="408" s="284" customFormat="1"/>
    <row r="409" s="284" customFormat="1"/>
    <row r="410" s="284" customFormat="1"/>
    <row r="411" s="284" customFormat="1"/>
    <row r="412" s="284" customFormat="1"/>
    <row r="413" s="284" customFormat="1"/>
    <row r="414" s="284" customFormat="1"/>
    <row r="415" s="284" customFormat="1"/>
    <row r="416" s="284" customFormat="1"/>
    <row r="417" s="284" customFormat="1"/>
    <row r="418" s="284" customFormat="1"/>
    <row r="419" s="284" customFormat="1"/>
    <row r="420" s="284" customFormat="1"/>
    <row r="421" s="284" customFormat="1"/>
    <row r="422" s="284" customFormat="1"/>
    <row r="423" s="284" customFormat="1"/>
    <row r="424" s="284" customFormat="1"/>
    <row r="425" s="284" customFormat="1"/>
    <row r="426" s="284" customFormat="1"/>
    <row r="427" s="284" customFormat="1"/>
    <row r="428" s="284" customFormat="1"/>
    <row r="429" s="284" customFormat="1"/>
    <row r="430" s="284" customFormat="1"/>
    <row r="431" s="284" customFormat="1"/>
    <row r="432" s="284" customFormat="1"/>
    <row r="433" s="284" customFormat="1"/>
    <row r="434" s="284" customFormat="1"/>
    <row r="435" s="284" customFormat="1"/>
    <row r="436" s="284" customFormat="1"/>
    <row r="437" s="284" customFormat="1"/>
    <row r="438" s="284" customFormat="1"/>
    <row r="439" s="284" customFormat="1"/>
    <row r="440" s="284" customFormat="1"/>
    <row r="441" s="284" customFormat="1"/>
    <row r="442" s="284" customFormat="1"/>
    <row r="443" s="284" customFormat="1"/>
    <row r="444" s="284" customFormat="1"/>
    <row r="445" s="284" customFormat="1"/>
    <row r="446" s="284" customFormat="1"/>
    <row r="447" s="284" customFormat="1"/>
    <row r="448" s="284" customFormat="1"/>
    <row r="449" s="284" customFormat="1"/>
    <row r="450" s="284" customFormat="1"/>
    <row r="451" s="284" customFormat="1"/>
    <row r="452" s="284" customFormat="1"/>
    <row r="453" s="284" customFormat="1"/>
    <row r="454" s="284" customFormat="1"/>
    <row r="455" s="284" customFormat="1"/>
    <row r="456" s="284" customFormat="1"/>
    <row r="457" s="284" customFormat="1"/>
    <row r="458" s="284" customFormat="1"/>
    <row r="459" s="284" customFormat="1"/>
    <row r="460" s="284" customFormat="1"/>
    <row r="461" s="284" customFormat="1"/>
    <row r="462" s="284" customFormat="1"/>
    <row r="463" s="284" customFormat="1"/>
    <row r="464" s="284" customFormat="1"/>
    <row r="465" s="284" customFormat="1"/>
    <row r="466" s="284" customFormat="1"/>
    <row r="467" s="284" customFormat="1"/>
    <row r="468" s="284" customFormat="1"/>
    <row r="469" s="284" customFormat="1"/>
    <row r="470" s="284" customFormat="1"/>
    <row r="471" s="284" customFormat="1"/>
    <row r="472" s="284" customFormat="1"/>
    <row r="473" s="284" customFormat="1"/>
    <row r="474" s="284" customFormat="1"/>
    <row r="475" s="284" customFormat="1"/>
    <row r="476" s="284" customFormat="1"/>
    <row r="477" s="284" customFormat="1"/>
    <row r="478" s="284" customFormat="1"/>
    <row r="479" s="284" customFormat="1"/>
    <row r="480" s="284" customFormat="1"/>
    <row r="481" s="284" customFormat="1"/>
    <row r="482" s="284" customFormat="1"/>
    <row r="483" s="284" customFormat="1"/>
    <row r="484" s="284" customFormat="1"/>
    <row r="485" s="284" customFormat="1"/>
    <row r="486" s="284" customFormat="1"/>
    <row r="487" s="284" customFormat="1"/>
    <row r="488" s="284" customFormat="1"/>
    <row r="489" s="284" customFormat="1"/>
    <row r="490" s="284" customFormat="1"/>
    <row r="491" s="284" customFormat="1"/>
    <row r="492" s="284" customFormat="1"/>
    <row r="493" s="284" customFormat="1"/>
    <row r="494" s="284" customFormat="1"/>
    <row r="495" s="284" customFormat="1"/>
    <row r="496" s="284" customFormat="1"/>
    <row r="497" s="284" customFormat="1"/>
    <row r="498" s="284" customFormat="1"/>
    <row r="499" s="284" customFormat="1"/>
    <row r="500" s="284" customFormat="1"/>
    <row r="501" s="284" customFormat="1"/>
    <row r="502" s="284" customFormat="1"/>
    <row r="503" s="284" customFormat="1"/>
    <row r="504" s="284" customFormat="1"/>
    <row r="505" s="284" customFormat="1"/>
    <row r="506" s="284" customFormat="1"/>
    <row r="507" s="284" customFormat="1"/>
    <row r="508" s="284" customFormat="1"/>
    <row r="509" s="284" customFormat="1"/>
    <row r="510" s="284" customFormat="1"/>
    <row r="511" s="284" customFormat="1"/>
    <row r="512" s="284" customFormat="1"/>
    <row r="513" s="284" customFormat="1"/>
    <row r="514" s="284" customFormat="1"/>
    <row r="515" s="284" customFormat="1"/>
    <row r="516" s="284" customFormat="1"/>
    <row r="517" s="284" customFormat="1"/>
    <row r="518" s="284" customFormat="1"/>
    <row r="519" s="284" customFormat="1"/>
    <row r="520" s="284" customFormat="1"/>
    <row r="521" s="284" customFormat="1"/>
    <row r="522" s="284" customFormat="1"/>
    <row r="523" s="284" customFormat="1"/>
    <row r="524" s="284" customFormat="1"/>
    <row r="525" s="284" customFormat="1"/>
    <row r="526" s="284" customFormat="1"/>
    <row r="527" s="284" customFormat="1"/>
    <row r="528" s="284" customFormat="1"/>
    <row r="529" s="284" customFormat="1"/>
    <row r="530" s="284" customFormat="1"/>
    <row r="531" s="284" customFormat="1"/>
    <row r="532" s="284" customFormat="1"/>
    <row r="533" s="284" customFormat="1"/>
    <row r="534" s="284" customFormat="1"/>
    <row r="535" s="284" customFormat="1"/>
    <row r="536" s="284" customFormat="1"/>
    <row r="537" s="284" customFormat="1"/>
    <row r="538" s="284" customFormat="1"/>
    <row r="539" s="284" customFormat="1"/>
    <row r="540" s="284" customFormat="1"/>
    <row r="541" s="284" customFormat="1"/>
    <row r="542" s="284" customFormat="1"/>
    <row r="543" s="284" customFormat="1"/>
    <row r="544" s="284" customFormat="1"/>
    <row r="545" s="284" customFormat="1"/>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vt:i4>
      </vt:variant>
    </vt:vector>
  </HeadingPairs>
  <TitlesOfParts>
    <vt:vector size="18" baseType="lpstr">
      <vt:lpstr>Disclaimer</vt:lpstr>
      <vt:lpstr>Contents</vt:lpstr>
      <vt:lpstr>Key Indicators</vt:lpstr>
      <vt:lpstr>Group Financial Highlights</vt:lpstr>
      <vt:lpstr>Segment Summary</vt:lpstr>
      <vt:lpstr>Embedded Value</vt:lpstr>
      <vt:lpstr>Customer Operation</vt:lpstr>
      <vt:lpstr>Life and Health Insurance</vt:lpstr>
      <vt:lpstr>Property &amp; Casualty Insurance</vt:lpstr>
      <vt:lpstr>Banking</vt:lpstr>
      <vt:lpstr>Trust</vt:lpstr>
      <vt:lpstr>Securities</vt:lpstr>
      <vt:lpstr>Internet Finance and Others</vt:lpstr>
      <vt:lpstr>Profit &amp; Loss</vt:lpstr>
      <vt:lpstr>Comprehensive Income</vt:lpstr>
      <vt:lpstr>Balance Sheet</vt:lpstr>
      <vt:lpstr>Segment Reporting</vt:lpstr>
      <vt:lpstr>'Segment Reporting'!OLE_LINK3</vt:lpstr>
    </vt:vector>
  </TitlesOfParts>
  <Company>中国平安保险(集团)股份有限公司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localadmin</cp:lastModifiedBy>
  <dcterms:created xsi:type="dcterms:W3CDTF">2017-02-22T07:44:54Z</dcterms:created>
  <dcterms:modified xsi:type="dcterms:W3CDTF">2017-08-17T09:20:30Z</dcterms:modified>
</cp:coreProperties>
</file>